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730" windowHeight="1017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317" i="1"/>
  <c r="F317"/>
  <c r="E317"/>
  <c r="D317"/>
  <c r="C317"/>
  <c r="G293"/>
  <c r="F293"/>
  <c r="E293"/>
  <c r="D293"/>
  <c r="C293"/>
  <c r="G277"/>
  <c r="F277"/>
  <c r="E277"/>
  <c r="D277"/>
  <c r="C277"/>
  <c r="G269"/>
  <c r="F269"/>
  <c r="E269"/>
  <c r="D269"/>
  <c r="C269"/>
  <c r="G259"/>
  <c r="F259"/>
  <c r="E259"/>
  <c r="D259"/>
  <c r="C259"/>
  <c r="G244"/>
  <c r="G249" s="1"/>
  <c r="G319" s="1"/>
  <c r="F244"/>
  <c r="F249" s="1"/>
  <c r="E244"/>
  <c r="E249" s="1"/>
  <c r="E319" s="1"/>
  <c r="D244"/>
  <c r="D249" s="1"/>
  <c r="C244"/>
  <c r="C249" s="1"/>
  <c r="C319" s="1"/>
  <c r="D221"/>
  <c r="E221"/>
  <c r="C221"/>
  <c r="F180"/>
  <c r="G180" s="1"/>
  <c r="G221" s="1"/>
  <c r="D141"/>
  <c r="E141"/>
  <c r="F141"/>
  <c r="G141"/>
  <c r="C141"/>
  <c r="D106"/>
  <c r="E106"/>
  <c r="F106"/>
  <c r="G106"/>
  <c r="C106"/>
  <c r="D73"/>
  <c r="E73"/>
  <c r="F73"/>
  <c r="G73"/>
  <c r="C73"/>
  <c r="A1" i="2"/>
  <c r="C222" i="1" l="1"/>
  <c r="D222"/>
  <c r="G222"/>
  <c r="E222"/>
  <c r="F319"/>
  <c r="F221"/>
  <c r="F222" s="1"/>
  <c r="D319"/>
</calcChain>
</file>

<file path=xl/sharedStrings.xml><?xml version="1.0" encoding="utf-8"?>
<sst xmlns="http://schemas.openxmlformats.org/spreadsheetml/2006/main" count="245" uniqueCount="210">
  <si>
    <r>
      <t xml:space="preserve">Goal No. 01: </t>
    </r>
    <r>
      <rPr>
        <b/>
        <sz val="16"/>
        <color theme="1"/>
        <rFont val="Georgia"/>
        <family val="1"/>
      </rPr>
      <t>Produce high quality human resources</t>
    </r>
  </si>
  <si>
    <t>Objective</t>
  </si>
  <si>
    <t>Strategy</t>
  </si>
  <si>
    <t>Enhance the quality and relevance of the all academic programmes</t>
  </si>
  <si>
    <r>
      <t xml:space="preserve">  </t>
    </r>
    <r>
      <rPr>
        <sz val="11"/>
        <color theme="1"/>
        <rFont val="Times New Roman"/>
        <family val="1"/>
      </rPr>
      <t>i.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 xml:space="preserve">Obtain and maintain quality assurance and accreditation </t>
    </r>
  </si>
  <si>
    <r>
      <t>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Review and upgrade curricula</t>
    </r>
  </si>
  <si>
    <r>
      <t>iii.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 xml:space="preserve">Incorporate courses of cross disciplinary nature into degree programs </t>
    </r>
  </si>
  <si>
    <r>
      <t>iv.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>Ensure the students’ exposure to the real working environment</t>
    </r>
  </si>
  <si>
    <r>
      <t>v.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 xml:space="preserve">Introduce research and/or projects in to all degree programmes </t>
    </r>
  </si>
  <si>
    <r>
      <t>vi.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 xml:space="preserve">Enhance IT skills of the students </t>
    </r>
  </si>
  <si>
    <r>
      <t>vii.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Enhance English language skills of the students</t>
    </r>
  </si>
  <si>
    <r>
      <t>viii.</t>
    </r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Improve soft skills of the students</t>
    </r>
  </si>
  <si>
    <r>
      <t>ix.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>Introduce LMS to increase accessibility to the knowledge</t>
    </r>
  </si>
  <si>
    <r>
      <t>x.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Enhance links with appropriate national and international institutions</t>
    </r>
  </si>
  <si>
    <t>Create conducive and  friendly learning environment adhering to the core values of the university</t>
  </si>
  <si>
    <r>
      <t>i.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imes New Roman"/>
        <family val="1"/>
      </rPr>
      <t xml:space="preserve">Ensure mental and physical harassment-free learning environment </t>
    </r>
  </si>
  <si>
    <r>
      <t>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 xml:space="preserve">Ensure customer care in every aspect of the university </t>
    </r>
  </si>
  <si>
    <r>
      <t>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Introduce new external degree programmes and extension courses</t>
    </r>
  </si>
  <si>
    <r>
      <t>iii.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>Introduce new Postgraduate programmes</t>
    </r>
  </si>
  <si>
    <r>
      <t>iv.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>Increase the student intake of the existing undergraduate programmes</t>
    </r>
  </si>
  <si>
    <r>
      <t>v.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Introduce LMS to distance education programmes</t>
    </r>
  </si>
  <si>
    <r>
      <t>vi.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>Ensure round the clock access to learning facilities</t>
    </r>
  </si>
  <si>
    <t>Facilitate student centered learning</t>
  </si>
  <si>
    <r>
      <t>i.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imes New Roman"/>
        <family val="1"/>
      </rPr>
      <t>Define “student centered learning” at Faculty level</t>
    </r>
  </si>
  <si>
    <r>
      <t>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 xml:space="preserve">Increase availability of printed and electronic learning materials at the libraries and resource centers </t>
    </r>
  </si>
  <si>
    <r>
      <t>iii.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imes New Roman"/>
        <family val="1"/>
      </rPr>
      <t xml:space="preserve">Encourage small group teaching </t>
    </r>
  </si>
  <si>
    <r>
      <t>iv.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>Develop  class room facilities for active learning</t>
    </r>
  </si>
  <si>
    <r>
      <t>v.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Inculcate non-dependent learning habits</t>
    </r>
  </si>
  <si>
    <t>Encourage participation in extracurricular activities</t>
  </si>
  <si>
    <r>
      <t>i.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imes New Roman"/>
        <family val="1"/>
      </rPr>
      <t>Recognize and appreciate the involvement in extracurricular activities at faculty level</t>
    </r>
  </si>
  <si>
    <r>
      <t>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Recognize and appreciate the involvement in extracurricular activities at university level</t>
    </r>
  </si>
  <si>
    <r>
      <t>iii.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>Increase student awareness on available extra-curricular activities and facilities  at university level</t>
    </r>
  </si>
  <si>
    <r>
      <t>iv.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imes New Roman"/>
        <family val="1"/>
      </rPr>
      <t xml:space="preserve">Improve the facilities of the relevant </t>
    </r>
    <r>
      <rPr>
        <sz val="11"/>
        <color rgb="FFFF0000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divisions/ sections/ departments</t>
    </r>
  </si>
  <si>
    <r>
      <t>v.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Ensure inter-faculty competition and collaboration in extracurricular activities</t>
    </r>
  </si>
  <si>
    <r>
      <t>Goal No. 02:</t>
    </r>
    <r>
      <rPr>
        <sz val="12"/>
        <color theme="1"/>
        <rFont val="Times New Roman"/>
        <family val="1"/>
      </rPr>
      <t xml:space="preserve"> </t>
    </r>
    <r>
      <rPr>
        <b/>
        <sz val="16"/>
        <color theme="1"/>
        <rFont val="Times New Roman"/>
        <family val="1"/>
      </rPr>
      <t>Enhance contribution to knowledge through research and publication</t>
    </r>
  </si>
  <si>
    <t>Objective No:</t>
  </si>
  <si>
    <t>Strengthen  research culture</t>
  </si>
  <si>
    <r>
      <t>i.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Times New Roman"/>
        <family val="1"/>
      </rPr>
      <t>Establish a Center for Research and Publication at the University level</t>
    </r>
  </si>
  <si>
    <r>
      <t>ii.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Promote fundamental,  applied, development-oriented, multi disciplinary and collaborative research</t>
    </r>
  </si>
  <si>
    <r>
      <t>iii.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imes New Roman"/>
        <family val="1"/>
      </rPr>
      <t>Promote research oriented postgraduate programmes</t>
    </r>
  </si>
  <si>
    <r>
      <t>iv.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imes New Roman"/>
        <family val="1"/>
      </rPr>
      <t xml:space="preserve">Formulate a reward system and discourage unethical practices </t>
    </r>
  </si>
  <si>
    <r>
      <t>v.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Provide facilities for research and publication</t>
    </r>
  </si>
  <si>
    <r>
      <t>vi.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>Create research links with the other national and international institutions</t>
    </r>
  </si>
  <si>
    <t xml:space="preserve">Develop required attitudes, knowledge and skills </t>
  </si>
  <si>
    <r>
      <t>i.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imes New Roman"/>
        <family val="1"/>
      </rPr>
      <t xml:space="preserve">Improve attitudes, skills and knowledge </t>
    </r>
  </si>
  <si>
    <r>
      <t>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Encourage  joint  research programs between junior and senior staff members</t>
    </r>
  </si>
  <si>
    <r>
      <t>iii.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>Ensure that all lecturers have access to  recognized national/ international M. Phil / PhD and other research degrees</t>
    </r>
  </si>
  <si>
    <r>
      <t>iv.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>Conduct international and national research conferences and publish journals</t>
    </r>
  </si>
  <si>
    <t>Ensure that sufficient funds are available for research and publications</t>
  </si>
  <si>
    <r>
      <t>i.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imes New Roman"/>
        <family val="1"/>
      </rPr>
      <t>Establish a mechanism to obtain research funds through competitive and other sources</t>
    </r>
  </si>
  <si>
    <r>
      <t>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Generate funds through research, consultancies and other sources</t>
    </r>
  </si>
  <si>
    <t>Encourage students’ involvement in research and publications</t>
  </si>
  <si>
    <r>
      <t>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Motivate students for scientific communication</t>
    </r>
  </si>
  <si>
    <t>Establish a creative  and innovative culture within the university</t>
  </si>
  <si>
    <r>
      <t>i.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Times New Roman"/>
        <family val="1"/>
      </rPr>
      <t>Encourage university community for innovations and inventions</t>
    </r>
  </si>
  <si>
    <r>
      <t>Goal No. 03:</t>
    </r>
    <r>
      <rPr>
        <sz val="12"/>
        <color theme="1"/>
        <rFont val="Times New Roman"/>
        <family val="1"/>
      </rPr>
      <t xml:space="preserve"> </t>
    </r>
    <r>
      <rPr>
        <b/>
        <sz val="16"/>
        <color theme="1"/>
        <rFont val="Times New Roman"/>
        <family val="1"/>
      </rPr>
      <t>Contribute to community development</t>
    </r>
  </si>
  <si>
    <t>Play the role of a catalyst agent in the development of the community</t>
  </si>
  <si>
    <r>
      <t>i.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imes New Roman"/>
        <family val="1"/>
      </rPr>
      <t xml:space="preserve">Develop sensible links with the community </t>
    </r>
  </si>
  <si>
    <r>
      <t>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Engage in community development projects and programmes through the established links</t>
    </r>
  </si>
  <si>
    <r>
      <t>iii.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Georgia"/>
        <family val="1"/>
      </rPr>
      <t>Introduce multi-cultural programs to improve ethnic cohesion internally and externally</t>
    </r>
  </si>
  <si>
    <r>
      <t>iv.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Georgia"/>
        <family val="1"/>
      </rPr>
      <t>Contribution to the society through advancement and dissemination of knowledge</t>
    </r>
  </si>
  <si>
    <r>
      <t>v.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Develop and implement programs to ensure equal opportunitie</t>
    </r>
  </si>
  <si>
    <r>
      <t>vi.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Times New Roman"/>
        <family val="1"/>
      </rPr>
      <t xml:space="preserve">Sustain green environment and surroundings </t>
    </r>
  </si>
  <si>
    <t>Develop rapport with the  neighboring villagers through community and social work</t>
  </si>
  <si>
    <r>
      <t>i.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imes New Roman"/>
        <family val="1"/>
      </rPr>
      <t>Develop a linking mechanism with the neighboring villagers</t>
    </r>
  </si>
  <si>
    <r>
      <t>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Times New Roman"/>
        <family val="1"/>
      </rPr>
      <t>Plan and implement social programs</t>
    </r>
  </si>
  <si>
    <r>
      <t>Goal No. 04:</t>
    </r>
    <r>
      <rPr>
        <sz val="12"/>
        <color theme="1"/>
        <rFont val="Times New Roman"/>
        <family val="1"/>
      </rPr>
      <t xml:space="preserve"> </t>
    </r>
    <r>
      <rPr>
        <b/>
        <sz val="16"/>
        <color theme="1"/>
        <rFont val="Times New Roman"/>
        <family val="1"/>
      </rPr>
      <t>Develop and update resource management and administrative systems</t>
    </r>
  </si>
  <si>
    <t>Attract, develop and retain human resources of the highest caliber</t>
  </si>
  <si>
    <r>
      <t>i.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Georgia"/>
        <family val="1"/>
      </rPr>
      <t xml:space="preserve">Improve existing Establishment Division up to Human Resource Management Division </t>
    </r>
  </si>
  <si>
    <r>
      <t>iii.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Georgia"/>
        <family val="1"/>
      </rPr>
      <t>Acquire adequate human resources</t>
    </r>
  </si>
  <si>
    <r>
      <t>iv.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Georgia"/>
        <family val="1"/>
      </rPr>
      <t>Ensure the development of the administrative, non-academic  and academic support staff</t>
    </r>
  </si>
  <si>
    <r>
      <t>v.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Georgia"/>
        <family val="1"/>
      </rPr>
      <t>Establish performance culture within the university (Improve performance management system)</t>
    </r>
  </si>
  <si>
    <r>
      <t>vi.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Georgia"/>
        <family val="1"/>
      </rPr>
      <t>Ensure an attractive remuneration package</t>
    </r>
    <r>
      <rPr>
        <sz val="11"/>
        <color rgb="FF4F81BD"/>
        <rFont val="Georgia"/>
        <family val="1"/>
      </rPr>
      <t xml:space="preserve"> </t>
    </r>
  </si>
  <si>
    <r>
      <t>vii.</t>
    </r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Georgia"/>
        <family val="1"/>
      </rPr>
      <t>Develop a package of rewards independent of government pay structure</t>
    </r>
  </si>
  <si>
    <t>Ensure the availability of other resources to achieve the goals</t>
  </si>
  <si>
    <r>
      <t>i.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 xml:space="preserve">Acquire lands required for expansions </t>
    </r>
  </si>
  <si>
    <r>
      <t>ii.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Times New Roman"/>
        <family val="1"/>
      </rPr>
      <t>Ensure proper asset management</t>
    </r>
  </si>
  <si>
    <r>
      <t>iii.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Construct new buildings and renovate existing  buildings</t>
    </r>
  </si>
  <si>
    <r>
      <t>v.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Times New Roman"/>
        <family val="1"/>
      </rPr>
      <t xml:space="preserve">Acquire the required physical resources </t>
    </r>
  </si>
  <si>
    <r>
      <t>vi.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Ensure the availability of funds</t>
    </r>
  </si>
  <si>
    <r>
      <t>vii.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imes New Roman"/>
        <family val="1"/>
      </rPr>
      <t xml:space="preserve">Enhance the quality of university web site to the international standards </t>
    </r>
  </si>
  <si>
    <r>
      <t>viii.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imes New Roman"/>
        <family val="1"/>
      </rPr>
      <t>Provide high quality e-mail service</t>
    </r>
  </si>
  <si>
    <t>Ensure a positive learning and working atmosphere</t>
  </si>
  <si>
    <r>
      <t>i.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 xml:space="preserve">Ensure that the developments are made according to a master plan </t>
    </r>
  </si>
  <si>
    <r>
      <t>ii.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Times New Roman"/>
        <family val="1"/>
      </rPr>
      <t>Take actions to secure the green area</t>
    </r>
  </si>
  <si>
    <r>
      <t>iii.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 xml:space="preserve">Improve welfare facilities </t>
    </r>
  </si>
  <si>
    <r>
      <t>iv.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Provide web access facilities during the night  using  underutilized broadband capacity</t>
    </r>
  </si>
  <si>
    <r>
      <t>v.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Times New Roman"/>
        <family val="1"/>
      </rPr>
      <t>Encourage non-violent ethical behavior  and inculcate practices of mutual respect</t>
    </r>
  </si>
  <si>
    <t>Introduce structural changes to the administrative systems to ensure high productivity</t>
  </si>
  <si>
    <r>
      <t>i.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Conduct a gap analysis</t>
    </r>
  </si>
  <si>
    <r>
      <t>ii.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Times New Roman"/>
        <family val="1"/>
      </rPr>
      <t>Setting productivity targets</t>
    </r>
  </si>
  <si>
    <r>
      <t>iii.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Preparing the university for achieving productivity, quality and other competitive  awards</t>
    </r>
  </si>
  <si>
    <r>
      <t>iv.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 xml:space="preserve">Update and modify existing systems adopting to the modern technology </t>
    </r>
  </si>
  <si>
    <r>
      <t>v.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Times New Roman"/>
        <family val="1"/>
      </rPr>
      <t>Establish a Corporate Planning and Monitoring Unit (CPMU)</t>
    </r>
  </si>
  <si>
    <r>
      <t>vi.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Develop Capital Works Division</t>
    </r>
  </si>
  <si>
    <t>Introduce structural changes to facilitate the establishment of new faculties and expansion of existing faculties.</t>
  </si>
  <si>
    <r>
      <t>i.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Identify the need of new faculties and expansions and carry out feasibility studies and develop proposals where necessary</t>
    </r>
  </si>
  <si>
    <r>
      <t>ii.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Times New Roman"/>
        <family val="1"/>
      </rPr>
      <t>Establish Open and Distance Learning Center (ODLC) with adequate human resources</t>
    </r>
  </si>
  <si>
    <t>Encourage the faculties and departments to generate funds for their development.</t>
  </si>
  <si>
    <r>
      <t>i.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 xml:space="preserve">Introduce self financing programmes </t>
    </r>
  </si>
  <si>
    <r>
      <t>ii.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Times New Roman"/>
        <family val="1"/>
      </rPr>
      <t>Revise course fees annually being charged for the  external courses based on services provided</t>
    </r>
  </si>
  <si>
    <r>
      <t>iii.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Times New Roman"/>
        <family val="1"/>
      </rPr>
      <t>Provide value added services for students at an affordable price</t>
    </r>
  </si>
  <si>
    <r>
      <t>iv.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Create links with funding agencies</t>
    </r>
  </si>
  <si>
    <r>
      <t>v.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Times New Roman"/>
        <family val="1"/>
      </rPr>
      <t>Promote  research, consultancy, workshops, training programmes, conducting exams and other services for generating funds</t>
    </r>
  </si>
  <si>
    <t xml:space="preserve">vi.     Attract  foreign students specially for the postgraduate programmes </t>
  </si>
  <si>
    <r>
      <t>ii.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Georgia"/>
        <family val="1"/>
      </rPr>
      <t>Improv the existing Finance System</t>
    </r>
  </si>
  <si>
    <t>Implementation - Budget Rs.'000</t>
  </si>
  <si>
    <t>Total</t>
  </si>
  <si>
    <t>Grand Total</t>
  </si>
  <si>
    <t>UNIVERSITY OF SRI JAYEWARDENEPURA</t>
  </si>
  <si>
    <t>CORPORATE PLAN - 2011 - 2015</t>
  </si>
  <si>
    <t>RECURRENT  EXPENDITURE</t>
  </si>
  <si>
    <t>Rs'000</t>
  </si>
  <si>
    <t>Item</t>
  </si>
  <si>
    <t>Category / Object Tittle</t>
  </si>
  <si>
    <r>
      <t>Personal Emoluments</t>
    </r>
    <r>
      <rPr>
        <b/>
        <sz val="10"/>
        <rFont val="Arial"/>
        <family val="2"/>
      </rPr>
      <t xml:space="preserve"> </t>
    </r>
  </si>
  <si>
    <t>Salaries &amp; Wages</t>
  </si>
  <si>
    <t>UPF</t>
  </si>
  <si>
    <t>Pension</t>
  </si>
  <si>
    <t>ETF 3%</t>
  </si>
  <si>
    <t>Acting Pay</t>
  </si>
  <si>
    <t>Academic Allowance</t>
  </si>
  <si>
    <t>Equalisation Allowance</t>
  </si>
  <si>
    <t>Cost of Living Allowance</t>
  </si>
  <si>
    <t>Other Allowances</t>
  </si>
  <si>
    <t>1.10</t>
  </si>
  <si>
    <t>Language Proficiency Allowance</t>
  </si>
  <si>
    <t>1.11</t>
  </si>
  <si>
    <t>Visiting Lecture Fees</t>
  </si>
  <si>
    <t>1.12</t>
  </si>
  <si>
    <t>Over Time</t>
  </si>
  <si>
    <t>1.13</t>
  </si>
  <si>
    <t>Holiday Payments</t>
  </si>
  <si>
    <t>1.14</t>
  </si>
  <si>
    <t>Gratuity</t>
  </si>
  <si>
    <t>Sub Total</t>
  </si>
  <si>
    <t xml:space="preserve">Filling Vacancies &amp; New Cadre Posts </t>
  </si>
  <si>
    <t xml:space="preserve">      (Total as per schedule 3)</t>
  </si>
  <si>
    <t>Total Personal Emoluments (1 + 2)</t>
  </si>
  <si>
    <t>Travelling Expenses</t>
  </si>
  <si>
    <t>Domestic</t>
  </si>
  <si>
    <t>Foreign</t>
  </si>
  <si>
    <t>Supplies</t>
  </si>
  <si>
    <t>Stationery &amp; Office Requisites</t>
  </si>
  <si>
    <t>Fuel &amp; Lubricants</t>
  </si>
  <si>
    <t>Uniforms</t>
  </si>
  <si>
    <t>Mechanical &amp; Electrical goods</t>
  </si>
  <si>
    <t>Chemicals &amp; Glassware</t>
  </si>
  <si>
    <t xml:space="preserve">Medical Supplies </t>
  </si>
  <si>
    <t>Other</t>
  </si>
  <si>
    <t>Maintenance Expenditure</t>
  </si>
  <si>
    <t>Vehicles</t>
  </si>
  <si>
    <t>Plant, Machinery &amp; Equipment</t>
  </si>
  <si>
    <t>Buildings &amp; Structures</t>
  </si>
  <si>
    <t>Furniture</t>
  </si>
  <si>
    <t>Contractual Services</t>
  </si>
  <si>
    <t>Transport</t>
  </si>
  <si>
    <t>Telecommunication</t>
  </si>
  <si>
    <t>Postal Charges</t>
  </si>
  <si>
    <t>Electricity</t>
  </si>
  <si>
    <t>Security Services</t>
  </si>
  <si>
    <t>Water</t>
  </si>
  <si>
    <t>Cleaning Services</t>
  </si>
  <si>
    <t>Rental &amp; Hire Charges</t>
  </si>
  <si>
    <t>Rates &amp; Taxes to Local Authorities</t>
  </si>
  <si>
    <t>6.10</t>
  </si>
  <si>
    <t>Printing Advertising etc.,</t>
  </si>
  <si>
    <t>6.11</t>
  </si>
  <si>
    <t>Other Recurrent Expenses</t>
  </si>
  <si>
    <t>Travel grants to University Teachers</t>
  </si>
  <si>
    <t>Special Services - Council &amp; Committees</t>
  </si>
  <si>
    <t xml:space="preserve">        -Do-   Professional &amp; Other Fees</t>
  </si>
  <si>
    <t>Workshops, Seminars</t>
  </si>
  <si>
    <t>Academic Research &amp; Publications</t>
  </si>
  <si>
    <t>Staff Development (Training for Teachers, Administrators &amp; Other Employees)</t>
  </si>
  <si>
    <t>Postgraduate Research &amp; Scholarships</t>
  </si>
  <si>
    <t>Course Materials for Students &amp; Quality Improvement</t>
  </si>
  <si>
    <t>Industry Internships, Practicals &amp; Career Guidance</t>
  </si>
  <si>
    <t>7.10</t>
  </si>
  <si>
    <t>Students' Development Initiatives &amp; Community Relations</t>
  </si>
  <si>
    <t>7.11</t>
  </si>
  <si>
    <t>University Sports Activities</t>
  </si>
  <si>
    <t>7.12</t>
  </si>
  <si>
    <t>Student Welfare, Employee Welfare, Student Councils &amp; Social Harmony</t>
  </si>
  <si>
    <t>7.13</t>
  </si>
  <si>
    <t>Corporate Planning, Governance &amp; Outreach</t>
  </si>
  <si>
    <t>7.14</t>
  </si>
  <si>
    <t>Grants to other Organisations</t>
  </si>
  <si>
    <t>7.15</t>
  </si>
  <si>
    <t>Holiday Warrants Season Tickets</t>
  </si>
  <si>
    <t>7.16</t>
  </si>
  <si>
    <t>Entertainment Expenses</t>
  </si>
  <si>
    <t>7.17</t>
  </si>
  <si>
    <t>Bank Charges</t>
  </si>
  <si>
    <t>7.18</t>
  </si>
  <si>
    <t>Awards &amp; Indemnities</t>
  </si>
  <si>
    <t>7.19</t>
  </si>
  <si>
    <t>Contributions &amp; Membership Fees</t>
  </si>
  <si>
    <t>7.20</t>
  </si>
  <si>
    <t>Convocations</t>
  </si>
  <si>
    <t>7.21</t>
  </si>
  <si>
    <t>Examination Fees</t>
  </si>
  <si>
    <t>7.22</t>
  </si>
  <si>
    <t>Total Recurrent Expenditure</t>
  </si>
  <si>
    <t>Financial Budget 2011-2015</t>
  </si>
  <si>
    <t>Appendix</t>
  </si>
  <si>
    <r>
      <rPr>
        <b/>
        <sz val="11"/>
        <color theme="1"/>
        <rFont val="Times New Roman"/>
        <family val="1"/>
      </rPr>
      <t>1.3</t>
    </r>
    <r>
      <rPr>
        <sz val="11"/>
        <color theme="1"/>
        <rFont val="Times New Roman"/>
        <family val="1"/>
      </rPr>
      <t xml:space="preserve"> Increase the access to higher education</t>
    </r>
  </si>
  <si>
    <t>i. Introduce new undergraduate programs /subjects</t>
  </si>
  <si>
    <t>i Involve students in the research, projects carried out by the academic staff</t>
  </si>
  <si>
    <t>iv.   Introduce online information systems to   smooth administrative work and create paper - less working environment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</si>
</sst>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#,###,"/>
  </numFmts>
  <fonts count="29">
    <font>
      <sz val="11"/>
      <color theme="1"/>
      <name val="Calibri"/>
      <family val="2"/>
      <scheme val="minor"/>
    </font>
    <font>
      <b/>
      <sz val="16"/>
      <color theme="1"/>
      <name val="Georgia"/>
      <family val="1"/>
    </font>
    <font>
      <b/>
      <sz val="16"/>
      <color rgb="FFFF0000"/>
      <name val="Georgia"/>
      <family val="1"/>
    </font>
    <font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11"/>
      <color rgb="FFFF0000"/>
      <name val="Times New Roman"/>
      <family val="1"/>
    </font>
    <font>
      <b/>
      <sz val="14"/>
      <color rgb="FFFF0000"/>
      <name val="Georgia"/>
      <family val="1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Georgia"/>
      <family val="1"/>
    </font>
    <font>
      <sz val="11"/>
      <color rgb="FF4F81BD"/>
      <name val="Georgia"/>
      <family val="1"/>
    </font>
    <font>
      <sz val="9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name val="Georgia"/>
      <family val="1"/>
    </font>
    <font>
      <b/>
      <sz val="10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i/>
      <u/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28"/>
      <color theme="1"/>
      <name val="Times New Roman"/>
      <family val="1"/>
    </font>
    <font>
      <u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6" fillId="0" borderId="0" applyFont="0" applyFill="0" applyBorder="0" applyAlignment="0" applyProtection="0"/>
  </cellStyleXfs>
  <cellXfs count="199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left"/>
    </xf>
    <xf numFmtId="0" fontId="17" fillId="0" borderId="0" xfId="0" applyFont="1"/>
    <xf numFmtId="0" fontId="0" fillId="0" borderId="0" xfId="0" applyBorder="1" applyAlignment="1">
      <alignment horizontal="left"/>
    </xf>
    <xf numFmtId="0" fontId="0" fillId="0" borderId="0" xfId="0" applyBorder="1"/>
    <xf numFmtId="164" fontId="0" fillId="0" borderId="0" xfId="1" applyNumberFormat="1" applyFont="1" applyBorder="1"/>
    <xf numFmtId="0" fontId="0" fillId="2" borderId="0" xfId="0" applyFill="1" applyBorder="1" applyAlignment="1">
      <alignment horizontal="left"/>
    </xf>
    <xf numFmtId="0" fontId="0" fillId="2" borderId="0" xfId="0" applyFill="1" applyBorder="1"/>
    <xf numFmtId="164" fontId="0" fillId="2" borderId="0" xfId="1" applyNumberFormat="1" applyFont="1" applyFill="1" applyBorder="1"/>
    <xf numFmtId="164" fontId="3" fillId="2" borderId="0" xfId="1" applyNumberFormat="1" applyFont="1" applyFill="1" applyBorder="1" applyAlignment="1">
      <alignment wrapText="1"/>
    </xf>
    <xf numFmtId="0" fontId="0" fillId="2" borderId="0" xfId="0" applyFill="1"/>
    <xf numFmtId="0" fontId="28" fillId="2" borderId="0" xfId="0" applyFont="1" applyFill="1" applyBorder="1" applyAlignment="1">
      <alignment horizontal="center"/>
    </xf>
    <xf numFmtId="164" fontId="4" fillId="2" borderId="0" xfId="1" applyNumberFormat="1" applyFont="1" applyFill="1" applyBorder="1" applyAlignment="1">
      <alignment wrapText="1"/>
    </xf>
    <xf numFmtId="0" fontId="27" fillId="2" borderId="0" xfId="0" applyFont="1" applyFill="1" applyBorder="1" applyAlignment="1">
      <alignment horizontal="center"/>
    </xf>
    <xf numFmtId="164" fontId="4" fillId="2" borderId="0" xfId="1" applyNumberFormat="1" applyFont="1" applyFill="1" applyBorder="1" applyAlignment="1">
      <alignment wrapText="1"/>
    </xf>
    <xf numFmtId="0" fontId="0" fillId="2" borderId="0" xfId="0" applyFill="1" applyAlignment="1">
      <alignment horizontal="left"/>
    </xf>
    <xf numFmtId="164" fontId="0" fillId="2" borderId="0" xfId="1" applyNumberFormat="1" applyFont="1" applyFill="1"/>
    <xf numFmtId="164" fontId="4" fillId="2" borderId="0" xfId="1" applyNumberFormat="1" applyFont="1" applyFill="1" applyAlignment="1">
      <alignment wrapText="1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 wrapText="1"/>
    </xf>
    <xf numFmtId="164" fontId="5" fillId="2" borderId="9" xfId="1" applyNumberFormat="1" applyFont="1" applyFill="1" applyBorder="1" applyAlignment="1">
      <alignment horizontal="center" vertical="top" wrapText="1"/>
    </xf>
    <xf numFmtId="164" fontId="5" fillId="2" borderId="6" xfId="1" applyNumberFormat="1" applyFont="1" applyFill="1" applyBorder="1" applyAlignment="1">
      <alignment horizontal="center" vertical="top" wrapText="1"/>
    </xf>
    <xf numFmtId="164" fontId="5" fillId="2" borderId="3" xfId="1" applyNumberFormat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center" wrapText="1"/>
    </xf>
    <xf numFmtId="49" fontId="5" fillId="2" borderId="5" xfId="1" applyNumberFormat="1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 indent="2"/>
    </xf>
    <xf numFmtId="164" fontId="3" fillId="2" borderId="1" xfId="1" applyNumberFormat="1" applyFont="1" applyFill="1" applyBorder="1" applyAlignment="1">
      <alignment vertical="top" wrapText="1"/>
    </xf>
    <xf numFmtId="0" fontId="6" fillId="2" borderId="7" xfId="0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 indent="2"/>
    </xf>
    <xf numFmtId="164" fontId="3" fillId="2" borderId="7" xfId="1" applyNumberFormat="1" applyFont="1" applyFill="1" applyBorder="1" applyAlignment="1">
      <alignment vertical="top" wrapText="1"/>
    </xf>
    <xf numFmtId="0" fontId="0" fillId="2" borderId="7" xfId="0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vertical="top" wrapText="1" indent="2"/>
    </xf>
    <xf numFmtId="164" fontId="3" fillId="2" borderId="2" xfId="1" applyNumberFormat="1" applyFont="1" applyFill="1" applyBorder="1" applyAlignment="1">
      <alignment vertical="top" wrapText="1"/>
    </xf>
    <xf numFmtId="0" fontId="6" fillId="2" borderId="5" xfId="0" applyFont="1" applyFill="1" applyBorder="1" applyAlignment="1">
      <alignment horizontal="left" vertical="top" wrapText="1" indent="2"/>
    </xf>
    <xf numFmtId="164" fontId="3" fillId="2" borderId="5" xfId="1" applyNumberFormat="1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 indent="2"/>
    </xf>
    <xf numFmtId="0" fontId="6" fillId="2" borderId="2" xfId="0" applyFont="1" applyFill="1" applyBorder="1" applyAlignment="1">
      <alignment horizontal="left" vertical="top" wrapText="1" indent="2"/>
    </xf>
    <xf numFmtId="164" fontId="4" fillId="2" borderId="10" xfId="1" applyNumberFormat="1" applyFont="1" applyFill="1" applyBorder="1" applyAlignment="1">
      <alignment wrapText="1"/>
    </xf>
    <xf numFmtId="0" fontId="6" fillId="2" borderId="5" xfId="0" applyFont="1" applyFill="1" applyBorder="1" applyAlignment="1">
      <alignment horizontal="left" vertical="top" wrapText="1" indent="3"/>
    </xf>
    <xf numFmtId="0" fontId="3" fillId="2" borderId="5" xfId="1" applyNumberFormat="1" applyFont="1" applyFill="1" applyBorder="1" applyAlignment="1">
      <alignment vertical="top" wrapText="1"/>
    </xf>
    <xf numFmtId="164" fontId="17" fillId="2" borderId="0" xfId="1" applyNumberFormat="1" applyFont="1" applyFill="1"/>
    <xf numFmtId="0" fontId="17" fillId="2" borderId="0" xfId="0" applyFont="1" applyFill="1"/>
    <xf numFmtId="0" fontId="5" fillId="2" borderId="1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 indent="2"/>
    </xf>
    <xf numFmtId="0" fontId="6" fillId="2" borderId="5" xfId="0" applyFont="1" applyFill="1" applyBorder="1" applyAlignment="1">
      <alignment horizontal="left" vertical="top" wrapText="1" indent="2"/>
    </xf>
    <xf numFmtId="0" fontId="6" fillId="2" borderId="8" xfId="0" applyFont="1" applyFill="1" applyBorder="1" applyAlignment="1">
      <alignment horizontal="left" vertical="top" wrapText="1" indent="2"/>
    </xf>
    <xf numFmtId="0" fontId="5" fillId="2" borderId="10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 indent="2"/>
    </xf>
    <xf numFmtId="164" fontId="3" fillId="2" borderId="1" xfId="1" applyNumberFormat="1" applyFont="1" applyFill="1" applyBorder="1" applyAlignment="1">
      <alignment vertical="top" wrapText="1"/>
    </xf>
    <xf numFmtId="164" fontId="3" fillId="2" borderId="4" xfId="1" applyNumberFormat="1" applyFont="1" applyFill="1" applyBorder="1" applyAlignment="1">
      <alignment vertical="top" wrapText="1"/>
    </xf>
    <xf numFmtId="0" fontId="5" fillId="2" borderId="12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 indent="2"/>
    </xf>
    <xf numFmtId="164" fontId="3" fillId="2" borderId="2" xfId="1" applyNumberFormat="1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8" xfId="0" applyFont="1" applyFill="1" applyBorder="1" applyAlignment="1">
      <alignment horizontal="left" vertical="top" wrapText="1" indent="2"/>
    </xf>
    <xf numFmtId="164" fontId="3" fillId="2" borderId="25" xfId="1" applyNumberFormat="1" applyFont="1" applyFill="1" applyBorder="1" applyAlignment="1">
      <alignment vertical="top" wrapText="1"/>
    </xf>
    <xf numFmtId="0" fontId="0" fillId="2" borderId="7" xfId="0" applyFill="1" applyBorder="1" applyAlignment="1">
      <alignment horizontal="left"/>
    </xf>
    <xf numFmtId="0" fontId="6" fillId="2" borderId="27" xfId="0" applyFont="1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 indent="3"/>
    </xf>
    <xf numFmtId="0" fontId="6" fillId="2" borderId="2" xfId="0" applyFont="1" applyFill="1" applyBorder="1" applyAlignment="1">
      <alignment horizontal="left" vertical="top" wrapText="1" indent="3"/>
    </xf>
    <xf numFmtId="164" fontId="3" fillId="2" borderId="8" xfId="1" applyNumberFormat="1" applyFont="1" applyFill="1" applyBorder="1" applyAlignment="1">
      <alignment vertical="top" wrapText="1"/>
    </xf>
    <xf numFmtId="0" fontId="18" fillId="2" borderId="13" xfId="0" applyFont="1" applyFill="1" applyBorder="1" applyAlignment="1">
      <alignment horizontal="left"/>
    </xf>
    <xf numFmtId="0" fontId="17" fillId="2" borderId="13" xfId="0" applyFont="1" applyFill="1" applyBorder="1"/>
    <xf numFmtId="164" fontId="17" fillId="2" borderId="13" xfId="1" applyNumberFormat="1" applyFont="1" applyFill="1" applyBorder="1"/>
    <xf numFmtId="0" fontId="9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top" wrapText="1"/>
    </xf>
    <xf numFmtId="49" fontId="5" fillId="2" borderId="8" xfId="1" applyNumberFormat="1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left" vertical="top" wrapText="1"/>
    </xf>
    <xf numFmtId="0" fontId="5" fillId="2" borderId="21" xfId="0" applyFont="1" applyFill="1" applyBorder="1" applyAlignment="1">
      <alignment horizontal="left" vertical="top" wrapText="1"/>
    </xf>
    <xf numFmtId="0" fontId="6" fillId="2" borderId="29" xfId="0" applyFont="1" applyFill="1" applyBorder="1" applyAlignment="1">
      <alignment vertical="top" wrapText="1"/>
    </xf>
    <xf numFmtId="164" fontId="3" fillId="2" borderId="21" xfId="1" applyNumberFormat="1" applyFont="1" applyFill="1" applyBorder="1" applyAlignment="1">
      <alignment vertical="top" wrapText="1"/>
    </xf>
    <xf numFmtId="0" fontId="6" fillId="2" borderId="13" xfId="0" applyFont="1" applyFill="1" applyBorder="1" applyAlignment="1">
      <alignment horizontal="left" vertical="top" wrapText="1"/>
    </xf>
    <xf numFmtId="0" fontId="6" fillId="2" borderId="21" xfId="0" applyFont="1" applyFill="1" applyBorder="1" applyAlignment="1">
      <alignment vertical="top" wrapText="1"/>
    </xf>
    <xf numFmtId="164" fontId="3" fillId="2" borderId="13" xfId="1" applyNumberFormat="1" applyFont="1" applyFill="1" applyBorder="1" applyAlignment="1">
      <alignment vertical="top" wrapText="1"/>
    </xf>
    <xf numFmtId="164" fontId="11" fillId="2" borderId="5" xfId="1" applyNumberFormat="1" applyFont="1" applyFill="1" applyBorder="1" applyAlignment="1">
      <alignment horizontal="center" wrapText="1"/>
    </xf>
    <xf numFmtId="0" fontId="13" fillId="2" borderId="5" xfId="0" applyFont="1" applyFill="1" applyBorder="1" applyAlignment="1">
      <alignment horizontal="left" vertical="top" wrapText="1" indent="2"/>
    </xf>
    <xf numFmtId="0" fontId="6" fillId="2" borderId="11" xfId="0" applyFont="1" applyFill="1" applyBorder="1" applyAlignment="1">
      <alignment horizontal="left" vertical="top" wrapText="1" indent="2"/>
    </xf>
    <xf numFmtId="164" fontId="3" fillId="2" borderId="11" xfId="1" applyNumberFormat="1" applyFont="1" applyFill="1" applyBorder="1" applyAlignment="1">
      <alignment vertical="top" wrapText="1"/>
    </xf>
    <xf numFmtId="0" fontId="0" fillId="2" borderId="26" xfId="0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 indent="2"/>
    </xf>
    <xf numFmtId="164" fontId="3" fillId="2" borderId="12" xfId="1" applyNumberFormat="1" applyFont="1" applyFill="1" applyBorder="1" applyAlignment="1">
      <alignment vertical="top" wrapText="1"/>
    </xf>
    <xf numFmtId="0" fontId="5" fillId="2" borderId="14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 indent="2"/>
    </xf>
    <xf numFmtId="164" fontId="3" fillId="2" borderId="3" xfId="1" applyNumberFormat="1" applyFont="1" applyFill="1" applyBorder="1" applyAlignment="1">
      <alignment vertical="top" wrapText="1"/>
    </xf>
    <xf numFmtId="0" fontId="11" fillId="2" borderId="0" xfId="0" applyFont="1" applyFill="1" applyBorder="1" applyAlignment="1">
      <alignment wrapText="1"/>
    </xf>
    <xf numFmtId="0" fontId="19" fillId="2" borderId="13" xfId="0" applyFont="1" applyFill="1" applyBorder="1" applyAlignment="1">
      <alignment horizontal="left"/>
    </xf>
    <xf numFmtId="49" fontId="11" fillId="2" borderId="9" xfId="1" applyNumberFormat="1" applyFont="1" applyFill="1" applyBorder="1" applyAlignment="1">
      <alignment horizontal="center" wrapText="1"/>
    </xf>
    <xf numFmtId="49" fontId="11" fillId="2" borderId="5" xfId="1" applyNumberFormat="1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left" vertical="top" wrapText="1"/>
    </xf>
    <xf numFmtId="164" fontId="12" fillId="2" borderId="9" xfId="1" applyNumberFormat="1" applyFont="1" applyFill="1" applyBorder="1" applyAlignment="1">
      <alignment vertical="top" wrapText="1"/>
    </xf>
    <xf numFmtId="164" fontId="12" fillId="2" borderId="14" xfId="1" applyNumberFormat="1" applyFont="1" applyFill="1" applyBorder="1" applyAlignment="1">
      <alignment horizontal="center" vertical="top" wrapText="1"/>
    </xf>
    <xf numFmtId="164" fontId="12" fillId="2" borderId="5" xfId="1" applyNumberFormat="1" applyFont="1" applyFill="1" applyBorder="1" applyAlignment="1">
      <alignment horizontal="center" vertical="top" wrapText="1"/>
    </xf>
    <xf numFmtId="0" fontId="13" fillId="2" borderId="14" xfId="0" applyFont="1" applyFill="1" applyBorder="1" applyAlignment="1">
      <alignment horizontal="left" vertical="top" wrapText="1" indent="2"/>
    </xf>
    <xf numFmtId="164" fontId="12" fillId="2" borderId="14" xfId="1" applyNumberFormat="1" applyFont="1" applyFill="1" applyBorder="1" applyAlignment="1">
      <alignment vertical="top" wrapText="1"/>
    </xf>
    <xf numFmtId="164" fontId="12" fillId="2" borderId="12" xfId="1" applyNumberFormat="1" applyFont="1" applyFill="1" applyBorder="1" applyAlignment="1">
      <alignment vertical="top" wrapText="1"/>
    </xf>
    <xf numFmtId="164" fontId="12" fillId="2" borderId="5" xfId="1" applyNumberFormat="1" applyFont="1" applyFill="1" applyBorder="1" applyAlignment="1">
      <alignment vertical="top" wrapText="1"/>
    </xf>
    <xf numFmtId="164" fontId="12" fillId="2" borderId="3" xfId="1" applyNumberFormat="1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 wrapText="1" indent="3"/>
    </xf>
    <xf numFmtId="164" fontId="12" fillId="2" borderId="1" xfId="1" applyNumberFormat="1" applyFont="1" applyFill="1" applyBorder="1" applyAlignment="1">
      <alignment vertical="top" wrapText="1"/>
    </xf>
    <xf numFmtId="164" fontId="12" fillId="2" borderId="11" xfId="1" applyNumberFormat="1" applyFont="1" applyFill="1" applyBorder="1" applyAlignment="1">
      <alignment vertical="top" wrapText="1"/>
    </xf>
    <xf numFmtId="0" fontId="0" fillId="2" borderId="10" xfId="0" applyFill="1" applyBorder="1" applyAlignment="1">
      <alignment horizontal="left" vertical="top" wrapText="1"/>
    </xf>
    <xf numFmtId="0" fontId="6" fillId="2" borderId="11" xfId="0" applyFont="1" applyFill="1" applyBorder="1" applyAlignment="1">
      <alignment horizontal="left" vertical="top" wrapText="1" indent="3"/>
    </xf>
    <xf numFmtId="0" fontId="6" fillId="2" borderId="10" xfId="0" applyFont="1" applyFill="1" applyBorder="1" applyAlignment="1">
      <alignment horizontal="left" vertical="top" wrapText="1" indent="3"/>
    </xf>
    <xf numFmtId="164" fontId="12" fillId="2" borderId="10" xfId="1" applyNumberFormat="1" applyFont="1" applyFill="1" applyBorder="1" applyAlignment="1">
      <alignment vertical="top" wrapText="1"/>
    </xf>
    <xf numFmtId="164" fontId="12" fillId="2" borderId="7" xfId="1" applyNumberFormat="1" applyFont="1" applyFill="1" applyBorder="1" applyAlignment="1">
      <alignment vertical="top" wrapText="1"/>
    </xf>
    <xf numFmtId="0" fontId="0" fillId="2" borderId="12" xfId="0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 indent="3"/>
    </xf>
    <xf numFmtId="164" fontId="12" fillId="2" borderId="2" xfId="1" applyNumberFormat="1" applyFont="1" applyFill="1" applyBorder="1" applyAlignment="1">
      <alignment vertical="top" wrapText="1"/>
    </xf>
    <xf numFmtId="0" fontId="6" fillId="2" borderId="14" xfId="0" applyFont="1" applyFill="1" applyBorder="1" applyAlignment="1">
      <alignment horizontal="left" vertical="top" wrapText="1" indent="3"/>
    </xf>
    <xf numFmtId="0" fontId="6" fillId="2" borderId="2" xfId="0" applyFont="1" applyFill="1" applyBorder="1" applyAlignment="1">
      <alignment horizontal="left" vertical="top" wrapText="1" indent="3"/>
    </xf>
    <xf numFmtId="164" fontId="20" fillId="2" borderId="0" xfId="1" applyNumberFormat="1" applyFont="1" applyFill="1" applyAlignment="1">
      <alignment wrapText="1"/>
    </xf>
    <xf numFmtId="164" fontId="12" fillId="2" borderId="1" xfId="1" applyNumberFormat="1" applyFont="1" applyFill="1" applyBorder="1" applyAlignment="1">
      <alignment horizontal="center" vertical="top" wrapText="1"/>
    </xf>
    <xf numFmtId="164" fontId="12" fillId="2" borderId="11" xfId="1" applyNumberFormat="1" applyFont="1" applyFill="1" applyBorder="1" applyAlignment="1">
      <alignment horizontal="center" vertical="top" wrapText="1"/>
    </xf>
    <xf numFmtId="164" fontId="12" fillId="2" borderId="1" xfId="1" applyNumberFormat="1" applyFont="1" applyFill="1" applyBorder="1" applyAlignment="1">
      <alignment vertical="top" wrapText="1"/>
    </xf>
    <xf numFmtId="164" fontId="12" fillId="2" borderId="2" xfId="1" applyNumberFormat="1" applyFont="1" applyFill="1" applyBorder="1" applyAlignment="1">
      <alignment horizontal="center" vertical="top" wrapText="1"/>
    </xf>
    <xf numFmtId="164" fontId="12" fillId="2" borderId="12" xfId="1" applyNumberFormat="1" applyFont="1" applyFill="1" applyBorder="1" applyAlignment="1">
      <alignment horizontal="center" vertical="top" wrapText="1"/>
    </xf>
    <xf numFmtId="164" fontId="12" fillId="2" borderId="2" xfId="1" applyNumberFormat="1" applyFont="1" applyFill="1" applyBorder="1" applyAlignment="1">
      <alignment vertical="top" wrapText="1"/>
    </xf>
    <xf numFmtId="164" fontId="12" fillId="2" borderId="11" xfId="1" applyNumberFormat="1" applyFont="1" applyFill="1" applyBorder="1" applyAlignment="1">
      <alignment horizontal="center" vertical="top" wrapText="1"/>
    </xf>
    <xf numFmtId="164" fontId="12" fillId="2" borderId="12" xfId="1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left" vertical="top" wrapText="1" indent="3"/>
    </xf>
    <xf numFmtId="164" fontId="12" fillId="2" borderId="8" xfId="1" applyNumberFormat="1" applyFont="1" applyFill="1" applyBorder="1" applyAlignment="1">
      <alignment vertical="top" wrapText="1"/>
    </xf>
    <xf numFmtId="164" fontId="12" fillId="2" borderId="4" xfId="1" applyNumberFormat="1" applyFont="1" applyFill="1" applyBorder="1" applyAlignment="1">
      <alignment vertical="top" wrapText="1"/>
    </xf>
    <xf numFmtId="0" fontId="0" fillId="2" borderId="14" xfId="0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 indent="3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164" fontId="15" fillId="2" borderId="5" xfId="1" applyNumberFormat="1" applyFont="1" applyFill="1" applyBorder="1" applyAlignment="1">
      <alignment vertical="top" wrapText="1"/>
    </xf>
    <xf numFmtId="164" fontId="15" fillId="2" borderId="3" xfId="1" applyNumberFormat="1" applyFont="1" applyFill="1" applyBorder="1" applyAlignment="1">
      <alignment vertical="top" wrapText="1"/>
    </xf>
    <xf numFmtId="164" fontId="15" fillId="2" borderId="8" xfId="1" applyNumberFormat="1" applyFont="1" applyFill="1" applyBorder="1" applyAlignment="1">
      <alignment vertical="top" wrapText="1"/>
    </xf>
    <xf numFmtId="164" fontId="15" fillId="2" borderId="4" xfId="1" applyNumberFormat="1" applyFont="1" applyFill="1" applyBorder="1" applyAlignment="1">
      <alignment vertical="top" wrapText="1"/>
    </xf>
    <xf numFmtId="0" fontId="20" fillId="2" borderId="13" xfId="0" applyFont="1" applyFill="1" applyBorder="1" applyAlignment="1">
      <alignment horizontal="left" wrapText="1"/>
    </xf>
    <xf numFmtId="0" fontId="20" fillId="2" borderId="13" xfId="0" applyFont="1" applyFill="1" applyBorder="1" applyAlignment="1">
      <alignment wrapText="1"/>
    </xf>
    <xf numFmtId="164" fontId="20" fillId="2" borderId="13" xfId="1" applyNumberFormat="1" applyFont="1" applyFill="1" applyBorder="1" applyAlignment="1">
      <alignment wrapText="1"/>
    </xf>
    <xf numFmtId="0" fontId="21" fillId="2" borderId="0" xfId="0" applyFont="1" applyFill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vertical="center"/>
    </xf>
    <xf numFmtId="0" fontId="25" fillId="2" borderId="0" xfId="0" applyFont="1" applyFill="1" applyBorder="1" applyAlignment="1">
      <alignment horizontal="left" vertical="center" wrapText="1"/>
    </xf>
    <xf numFmtId="0" fontId="25" fillId="2" borderId="0" xfId="0" applyFont="1" applyFill="1" applyBorder="1" applyAlignment="1">
      <alignment vertical="center"/>
    </xf>
    <xf numFmtId="164" fontId="25" fillId="2" borderId="0" xfId="1" applyNumberFormat="1" applyFont="1" applyFill="1" applyAlignment="1">
      <alignment horizontal="right" vertical="center"/>
    </xf>
    <xf numFmtId="0" fontId="25" fillId="2" borderId="15" xfId="0" applyFont="1" applyFill="1" applyBorder="1" applyAlignment="1">
      <alignment horizontal="center" vertical="center"/>
    </xf>
    <xf numFmtId="0" fontId="25" fillId="2" borderId="15" xfId="0" applyFont="1" applyFill="1" applyBorder="1" applyAlignment="1">
      <alignment horizontal="center" vertical="center" wrapText="1"/>
    </xf>
    <xf numFmtId="0" fontId="25" fillId="2" borderId="13" xfId="1" applyNumberFormat="1" applyFont="1" applyFill="1" applyBorder="1" applyAlignment="1">
      <alignment horizontal="center"/>
    </xf>
    <xf numFmtId="0" fontId="22" fillId="2" borderId="16" xfId="0" applyFont="1" applyFill="1" applyBorder="1" applyAlignment="1">
      <alignment horizontal="center" vertical="center"/>
    </xf>
    <xf numFmtId="0" fontId="25" fillId="2" borderId="16" xfId="0" applyFont="1" applyFill="1" applyBorder="1" applyAlignment="1">
      <alignment horizontal="left" vertical="center" wrapText="1"/>
    </xf>
    <xf numFmtId="165" fontId="22" fillId="2" borderId="17" xfId="1" applyNumberFormat="1" applyFont="1" applyFill="1" applyBorder="1" applyAlignment="1">
      <alignment vertical="center"/>
    </xf>
    <xf numFmtId="165" fontId="22" fillId="2" borderId="17" xfId="0" applyNumberFormat="1" applyFont="1" applyFill="1" applyBorder="1" applyAlignment="1">
      <alignment vertical="center"/>
    </xf>
    <xf numFmtId="0" fontId="25" fillId="2" borderId="16" xfId="0" applyFont="1" applyFill="1" applyBorder="1" applyAlignment="1">
      <alignment horizontal="left" vertical="center" indent="1"/>
    </xf>
    <xf numFmtId="0" fontId="26" fillId="2" borderId="16" xfId="0" applyFont="1" applyFill="1" applyBorder="1" applyAlignment="1">
      <alignment horizontal="left" vertical="center" wrapText="1"/>
    </xf>
    <xf numFmtId="164" fontId="22" fillId="2" borderId="17" xfId="1" applyNumberFormat="1" applyFont="1" applyFill="1" applyBorder="1" applyAlignment="1">
      <alignment vertical="center"/>
    </xf>
    <xf numFmtId="164" fontId="22" fillId="2" borderId="17" xfId="0" applyNumberFormat="1" applyFont="1" applyFill="1" applyBorder="1" applyAlignment="1">
      <alignment vertical="center"/>
    </xf>
    <xf numFmtId="0" fontId="22" fillId="2" borderId="16" xfId="0" applyFont="1" applyFill="1" applyBorder="1" applyAlignment="1">
      <alignment horizontal="left" vertical="center" indent="1"/>
    </xf>
    <xf numFmtId="0" fontId="22" fillId="2" borderId="16" xfId="0" quotePrefix="1" applyFont="1" applyFill="1" applyBorder="1" applyAlignment="1">
      <alignment horizontal="left" vertical="center" indent="1"/>
    </xf>
    <xf numFmtId="0" fontId="25" fillId="2" borderId="18" xfId="0" applyFont="1" applyFill="1" applyBorder="1" applyAlignment="1">
      <alignment horizontal="left" vertical="center" indent="1"/>
    </xf>
    <xf numFmtId="164" fontId="25" fillId="2" borderId="13" xfId="1" applyNumberFormat="1" applyFont="1" applyFill="1" applyBorder="1" applyAlignment="1">
      <alignment vertical="center"/>
    </xf>
    <xf numFmtId="164" fontId="25" fillId="2" borderId="17" xfId="1" applyNumberFormat="1" applyFont="1" applyFill="1" applyBorder="1" applyAlignment="1">
      <alignment vertical="center"/>
    </xf>
    <xf numFmtId="0" fontId="25" fillId="2" borderId="17" xfId="0" applyFont="1" applyFill="1" applyBorder="1" applyAlignment="1">
      <alignment horizontal="left" vertical="center" indent="1"/>
    </xf>
    <xf numFmtId="0" fontId="22" fillId="2" borderId="0" xfId="0" applyFont="1" applyFill="1" applyBorder="1" applyAlignment="1">
      <alignment horizontal="center" vertical="center"/>
    </xf>
    <xf numFmtId="164" fontId="22" fillId="2" borderId="0" xfId="1" applyNumberFormat="1" applyFont="1" applyFill="1" applyBorder="1" applyAlignment="1">
      <alignment vertical="center"/>
    </xf>
    <xf numFmtId="164" fontId="22" fillId="2" borderId="0" xfId="0" applyNumberFormat="1" applyFont="1" applyFill="1" applyBorder="1" applyAlignment="1">
      <alignment vertical="center"/>
    </xf>
    <xf numFmtId="0" fontId="25" fillId="2" borderId="19" xfId="0" applyFont="1" applyFill="1" applyBorder="1" applyAlignment="1">
      <alignment horizontal="left" vertical="center" indent="1"/>
    </xf>
    <xf numFmtId="0" fontId="26" fillId="2" borderId="19" xfId="0" applyFont="1" applyFill="1" applyBorder="1" applyAlignment="1">
      <alignment horizontal="left" vertical="center" wrapText="1"/>
    </xf>
    <xf numFmtId="164" fontId="22" fillId="2" borderId="20" xfId="1" applyNumberFormat="1" applyFont="1" applyFill="1" applyBorder="1" applyAlignment="1">
      <alignment vertical="center"/>
    </xf>
    <xf numFmtId="0" fontId="22" fillId="2" borderId="21" xfId="0" applyFont="1" applyFill="1" applyBorder="1" applyAlignment="1">
      <alignment horizontal="left" vertical="center" indent="1"/>
    </xf>
    <xf numFmtId="0" fontId="25" fillId="2" borderId="18" xfId="0" applyFont="1" applyFill="1" applyBorder="1" applyAlignment="1">
      <alignment horizontal="left" vertical="center" wrapText="1"/>
    </xf>
    <xf numFmtId="164" fontId="22" fillId="2" borderId="21" xfId="1" applyNumberFormat="1" applyFont="1" applyFill="1" applyBorder="1" applyAlignment="1">
      <alignment vertical="center"/>
    </xf>
    <xf numFmtId="0" fontId="25" fillId="2" borderId="13" xfId="0" applyFont="1" applyFill="1" applyBorder="1" applyAlignment="1">
      <alignment horizontal="left" vertical="center" indent="1"/>
    </xf>
    <xf numFmtId="0" fontId="25" fillId="2" borderId="13" xfId="0" applyFont="1" applyFill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left" vertical="center" indent="1"/>
    </xf>
    <xf numFmtId="0" fontId="25" fillId="2" borderId="19" xfId="0" applyFont="1" applyFill="1" applyBorder="1" applyAlignment="1">
      <alignment horizontal="left" vertical="center" wrapText="1"/>
    </xf>
    <xf numFmtId="164" fontId="25" fillId="2" borderId="16" xfId="0" applyNumberFormat="1" applyFont="1" applyFill="1" applyBorder="1" applyAlignment="1">
      <alignment horizontal="left" vertical="center" wrapText="1"/>
    </xf>
    <xf numFmtId="0" fontId="25" fillId="2" borderId="21" xfId="0" applyFont="1" applyFill="1" applyBorder="1" applyAlignment="1">
      <alignment horizontal="left" vertical="center" indent="1"/>
    </xf>
    <xf numFmtId="0" fontId="25" fillId="2" borderId="20" xfId="0" applyFont="1" applyFill="1" applyBorder="1" applyAlignment="1">
      <alignment horizontal="left" vertical="center" wrapText="1"/>
    </xf>
    <xf numFmtId="164" fontId="22" fillId="2" borderId="22" xfId="1" applyNumberFormat="1" applyFont="1" applyFill="1" applyBorder="1" applyAlignment="1">
      <alignment vertical="center"/>
    </xf>
    <xf numFmtId="0" fontId="22" fillId="2" borderId="18" xfId="0" applyFont="1" applyFill="1" applyBorder="1" applyAlignment="1">
      <alignment horizontal="left" vertical="center" indent="1"/>
    </xf>
    <xf numFmtId="0" fontId="22" fillId="2" borderId="17" xfId="0" quotePrefix="1" applyFont="1" applyFill="1" applyBorder="1" applyAlignment="1">
      <alignment horizontal="left" vertical="center" indent="1"/>
    </xf>
    <xf numFmtId="0" fontId="25" fillId="2" borderId="19" xfId="0" applyFont="1" applyFill="1" applyBorder="1" applyAlignment="1">
      <alignment horizontal="left" vertical="center"/>
    </xf>
    <xf numFmtId="0" fontId="22" fillId="2" borderId="16" xfId="0" applyFont="1" applyFill="1" applyBorder="1" applyAlignment="1">
      <alignment horizontal="left" vertical="top"/>
    </xf>
    <xf numFmtId="0" fontId="25" fillId="2" borderId="17" xfId="0" applyFont="1" applyFill="1" applyBorder="1" applyAlignment="1">
      <alignment wrapText="1"/>
    </xf>
    <xf numFmtId="0" fontId="25" fillId="2" borderId="17" xfId="0" applyFont="1" applyFill="1" applyBorder="1" applyAlignment="1">
      <alignment vertical="center" wrapText="1"/>
    </xf>
    <xf numFmtId="0" fontId="22" fillId="2" borderId="16" xfId="0" quotePrefix="1" applyFont="1" applyFill="1" applyBorder="1" applyAlignment="1">
      <alignment horizontal="left" vertical="top"/>
    </xf>
    <xf numFmtId="0" fontId="22" fillId="2" borderId="18" xfId="0" quotePrefix="1" applyFont="1" applyFill="1" applyBorder="1" applyAlignment="1">
      <alignment horizontal="left" vertical="top"/>
    </xf>
    <xf numFmtId="0" fontId="22" fillId="2" borderId="19" xfId="0" quotePrefix="1" applyFont="1" applyFill="1" applyBorder="1" applyAlignment="1">
      <alignment horizontal="left" vertical="top"/>
    </xf>
    <xf numFmtId="0" fontId="25" fillId="2" borderId="18" xfId="0" applyFont="1" applyFill="1" applyBorder="1" applyAlignment="1">
      <alignment horizontal="left" vertical="top"/>
    </xf>
    <xf numFmtId="0" fontId="22" fillId="2" borderId="20" xfId="0" applyFont="1" applyFill="1" applyBorder="1" applyAlignment="1">
      <alignment horizontal="left" vertical="center"/>
    </xf>
    <xf numFmtId="0" fontId="25" fillId="2" borderId="23" xfId="0" applyFont="1" applyFill="1" applyBorder="1" applyAlignment="1">
      <alignment horizontal="left" vertical="center"/>
    </xf>
    <xf numFmtId="0" fontId="25" fillId="2" borderId="23" xfId="0" applyFont="1" applyFill="1" applyBorder="1" applyAlignment="1">
      <alignment horizontal="center" vertical="center" wrapText="1"/>
    </xf>
    <xf numFmtId="164" fontId="25" fillId="2" borderId="24" xfId="1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M353"/>
  <sheetViews>
    <sheetView tabSelected="1" view="pageLayout" topLeftCell="A64" workbookViewId="0">
      <selection activeCell="E14" sqref="E14"/>
    </sheetView>
  </sheetViews>
  <sheetFormatPr defaultRowHeight="15"/>
  <cols>
    <col min="1" max="1" width="31.140625" style="2" customWidth="1"/>
    <col min="2" max="2" width="39.28515625" customWidth="1"/>
    <col min="3" max="4" width="11.28515625" style="1" bestFit="1" customWidth="1"/>
    <col min="5" max="5" width="12.28515625" style="1" customWidth="1"/>
    <col min="6" max="6" width="11.42578125" style="1" customWidth="1"/>
    <col min="7" max="7" width="12.140625" style="1" customWidth="1"/>
    <col min="8" max="8" width="9.140625" style="1"/>
  </cols>
  <sheetData>
    <row r="1" spans="1:65">
      <c r="B1" s="5"/>
      <c r="C1" s="6"/>
      <c r="D1" s="6"/>
      <c r="E1" s="6"/>
      <c r="F1" s="6"/>
      <c r="G1" s="6"/>
      <c r="H1" s="6"/>
    </row>
    <row r="2" spans="1:65">
      <c r="A2" s="4"/>
      <c r="B2" s="5"/>
      <c r="C2" s="6"/>
      <c r="D2" s="6"/>
      <c r="E2" s="6"/>
      <c r="F2" s="6"/>
      <c r="G2" s="6"/>
      <c r="H2" s="6"/>
    </row>
    <row r="3" spans="1:65" ht="15.75">
      <c r="A3" s="7"/>
      <c r="B3" s="8"/>
      <c r="C3" s="9"/>
      <c r="D3" s="9"/>
      <c r="E3" s="9"/>
      <c r="F3" s="9"/>
      <c r="G3" s="9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</row>
    <row r="4" spans="1:65" ht="26.25">
      <c r="A4" s="12" t="s">
        <v>205</v>
      </c>
      <c r="B4" s="12"/>
      <c r="C4" s="12"/>
      <c r="D4" s="12"/>
      <c r="E4" s="12"/>
      <c r="F4" s="12"/>
      <c r="G4" s="12"/>
      <c r="H4" s="13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</row>
    <row r="5" spans="1:65" ht="15" customHeight="1">
      <c r="A5" s="7"/>
      <c r="B5" s="8"/>
      <c r="C5" s="9"/>
      <c r="D5" s="9"/>
      <c r="E5" s="9"/>
      <c r="F5" s="9"/>
      <c r="G5" s="9"/>
      <c r="H5" s="13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</row>
    <row r="6" spans="1:65">
      <c r="A6" s="7"/>
      <c r="B6" s="8"/>
      <c r="C6" s="9"/>
      <c r="D6" s="9"/>
      <c r="E6" s="9"/>
      <c r="F6" s="9"/>
      <c r="G6" s="9"/>
      <c r="H6" s="13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</row>
    <row r="7" spans="1:65" ht="1.5" customHeight="1">
      <c r="A7" s="7"/>
      <c r="B7" s="8"/>
      <c r="C7" s="9"/>
      <c r="D7" s="9"/>
      <c r="E7" s="9"/>
      <c r="F7" s="9"/>
      <c r="G7" s="9"/>
      <c r="H7" s="13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</row>
    <row r="8" spans="1:65" ht="3.75" customHeight="1">
      <c r="A8" s="7"/>
      <c r="B8" s="8"/>
      <c r="C8" s="9"/>
      <c r="D8" s="9"/>
      <c r="E8" s="9"/>
      <c r="F8" s="9"/>
      <c r="G8" s="9"/>
      <c r="H8" s="13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</row>
    <row r="9" spans="1:65" ht="15.75" hidden="1" customHeight="1" thickBot="1">
      <c r="A9" s="7"/>
      <c r="B9" s="8"/>
      <c r="C9" s="9"/>
      <c r="D9" s="9"/>
      <c r="E9" s="9"/>
      <c r="F9" s="9"/>
      <c r="G9" s="9"/>
      <c r="H9" s="13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</row>
    <row r="10" spans="1:65" ht="35.25">
      <c r="A10" s="14" t="s">
        <v>204</v>
      </c>
      <c r="B10" s="14"/>
      <c r="C10" s="14"/>
      <c r="D10" s="14"/>
      <c r="E10" s="14"/>
      <c r="F10" s="14"/>
      <c r="G10" s="14"/>
      <c r="H10" s="13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</row>
    <row r="11" spans="1:65">
      <c r="A11" s="7"/>
      <c r="B11" s="8"/>
      <c r="C11" s="9"/>
      <c r="D11" s="9"/>
      <c r="E11" s="9"/>
      <c r="F11" s="9"/>
      <c r="G11" s="9"/>
      <c r="H11" s="13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</row>
    <row r="12" spans="1:65" ht="15" customHeight="1">
      <c r="A12" s="7"/>
      <c r="B12" s="8"/>
      <c r="C12" s="9"/>
      <c r="D12" s="9"/>
      <c r="E12" s="9"/>
      <c r="F12" s="9"/>
      <c r="G12" s="9"/>
      <c r="H12" s="15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</row>
    <row r="13" spans="1:65" ht="15.75" customHeight="1">
      <c r="A13" s="7"/>
      <c r="B13" s="8"/>
      <c r="C13" s="9"/>
      <c r="D13" s="9"/>
      <c r="E13" s="9"/>
      <c r="F13" s="9"/>
      <c r="G13" s="9"/>
      <c r="H13" s="15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</row>
    <row r="14" spans="1:65">
      <c r="A14" s="7"/>
      <c r="B14" s="8"/>
      <c r="C14" s="9"/>
      <c r="D14" s="9"/>
      <c r="E14" s="9"/>
      <c r="F14" s="9"/>
      <c r="G14" s="9"/>
      <c r="H14" s="13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</row>
    <row r="15" spans="1:65">
      <c r="A15" s="7"/>
      <c r="B15" s="8"/>
      <c r="C15" s="9"/>
      <c r="D15" s="9"/>
      <c r="E15" s="9"/>
      <c r="F15" s="9"/>
      <c r="G15" s="9"/>
      <c r="H15" s="15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</row>
    <row r="16" spans="1:65">
      <c r="A16" s="7"/>
      <c r="B16" s="8"/>
      <c r="C16" s="9"/>
      <c r="D16" s="9"/>
      <c r="E16" s="9"/>
      <c r="F16" s="9"/>
      <c r="G16" s="9"/>
      <c r="H16" s="15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</row>
    <row r="17" spans="1:65">
      <c r="A17" s="7"/>
      <c r="B17" s="8"/>
      <c r="C17" s="9"/>
      <c r="D17" s="9"/>
      <c r="E17" s="9"/>
      <c r="F17" s="9"/>
      <c r="G17" s="9"/>
      <c r="H17" s="13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</row>
    <row r="18" spans="1:65">
      <c r="A18" s="7"/>
      <c r="B18" s="8"/>
      <c r="C18" s="9"/>
      <c r="D18" s="9"/>
      <c r="E18" s="9"/>
      <c r="F18" s="9"/>
      <c r="G18" s="9"/>
      <c r="H18" s="13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</row>
    <row r="19" spans="1:65" ht="15" customHeight="1">
      <c r="A19" s="7"/>
      <c r="B19" s="8"/>
      <c r="C19" s="9"/>
      <c r="D19" s="9"/>
      <c r="E19" s="9"/>
      <c r="F19" s="9"/>
      <c r="G19" s="9"/>
      <c r="H19" s="15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</row>
    <row r="20" spans="1:65" ht="15.75" customHeight="1">
      <c r="A20" s="7"/>
      <c r="B20" s="8"/>
      <c r="C20" s="9"/>
      <c r="D20" s="9"/>
      <c r="E20" s="9"/>
      <c r="F20" s="9"/>
      <c r="G20" s="9"/>
      <c r="H20" s="15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</row>
    <row r="21" spans="1:65" ht="15" customHeight="1">
      <c r="A21" s="7"/>
      <c r="B21" s="8"/>
      <c r="C21" s="9"/>
      <c r="D21" s="9"/>
      <c r="E21" s="9"/>
      <c r="F21" s="9"/>
      <c r="G21" s="9"/>
      <c r="H21" s="15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</row>
    <row r="22" spans="1:65" ht="15.75" customHeight="1">
      <c r="A22" s="7"/>
      <c r="B22" s="8"/>
      <c r="C22" s="9"/>
      <c r="D22" s="9"/>
      <c r="E22" s="9"/>
      <c r="F22" s="9"/>
      <c r="G22" s="9"/>
      <c r="H22" s="15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</row>
    <row r="23" spans="1:65" ht="15" customHeight="1">
      <c r="A23" s="7"/>
      <c r="B23" s="8"/>
      <c r="C23" s="9"/>
      <c r="D23" s="9"/>
      <c r="E23" s="9"/>
      <c r="F23" s="9"/>
      <c r="G23" s="9"/>
      <c r="H23" s="15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</row>
    <row r="24" spans="1:65" ht="123.75" customHeight="1">
      <c r="A24" s="7"/>
      <c r="B24" s="8"/>
      <c r="C24" s="9"/>
      <c r="D24" s="9"/>
      <c r="E24" s="9"/>
      <c r="F24" s="9"/>
      <c r="G24" s="9"/>
      <c r="H24" s="15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</row>
    <row r="25" spans="1:65">
      <c r="A25" s="16"/>
      <c r="B25" s="11"/>
      <c r="C25" s="17"/>
      <c r="D25" s="17"/>
      <c r="E25" s="17"/>
      <c r="F25" s="17"/>
      <c r="G25" s="17"/>
      <c r="H25" s="18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</row>
    <row r="26" spans="1:65">
      <c r="A26" s="16"/>
      <c r="B26" s="11"/>
      <c r="C26" s="17"/>
      <c r="D26" s="17"/>
      <c r="E26" s="17"/>
      <c r="F26" s="17"/>
      <c r="G26" s="17"/>
      <c r="H26" s="18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</row>
    <row r="27" spans="1:65" ht="20.25">
      <c r="A27" s="19" t="s">
        <v>0</v>
      </c>
      <c r="B27" s="11"/>
      <c r="C27" s="17"/>
      <c r="D27" s="17"/>
      <c r="E27" s="17"/>
      <c r="F27" s="17"/>
      <c r="G27" s="17"/>
      <c r="H27" s="18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</row>
    <row r="28" spans="1:65" ht="16.5" thickBot="1">
      <c r="A28" s="20"/>
      <c r="B28" s="11"/>
      <c r="C28" s="17"/>
      <c r="D28" s="17"/>
      <c r="E28" s="17"/>
      <c r="F28" s="17"/>
      <c r="G28" s="17"/>
      <c r="H28" s="18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</row>
    <row r="29" spans="1:65" ht="15.75" thickBot="1">
      <c r="A29" s="21" t="s">
        <v>1</v>
      </c>
      <c r="B29" s="22" t="s">
        <v>2</v>
      </c>
      <c r="C29" s="23" t="s">
        <v>106</v>
      </c>
      <c r="D29" s="24"/>
      <c r="E29" s="24"/>
      <c r="F29" s="24"/>
      <c r="G29" s="25"/>
      <c r="H29" s="18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</row>
    <row r="30" spans="1:65" ht="15.75" thickBot="1">
      <c r="A30" s="26"/>
      <c r="B30" s="27"/>
      <c r="C30" s="28">
        <v>2011</v>
      </c>
      <c r="D30" s="28">
        <v>2012</v>
      </c>
      <c r="E30" s="28">
        <v>2013</v>
      </c>
      <c r="F30" s="28">
        <v>2014</v>
      </c>
      <c r="G30" s="28">
        <v>2015</v>
      </c>
      <c r="H30" s="18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</row>
    <row r="31" spans="1:65">
      <c r="A31" s="29">
        <v>1.1000000000000001</v>
      </c>
      <c r="B31" s="30" t="s">
        <v>4</v>
      </c>
      <c r="C31" s="31">
        <v>17000</v>
      </c>
      <c r="D31" s="31">
        <v>15000</v>
      </c>
      <c r="E31" s="31">
        <v>5000</v>
      </c>
      <c r="F31" s="31">
        <v>5000</v>
      </c>
      <c r="G31" s="31">
        <v>5000</v>
      </c>
      <c r="H31" s="18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</row>
    <row r="32" spans="1:65" ht="30">
      <c r="A32" s="32" t="s">
        <v>3</v>
      </c>
      <c r="B32" s="33"/>
      <c r="C32" s="34"/>
      <c r="D32" s="34"/>
      <c r="E32" s="34"/>
      <c r="F32" s="34"/>
      <c r="G32" s="34"/>
      <c r="H32" s="18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</row>
    <row r="33" spans="1:65">
      <c r="A33" s="35"/>
      <c r="B33" s="33"/>
      <c r="C33" s="34"/>
      <c r="D33" s="34"/>
      <c r="E33" s="34"/>
      <c r="F33" s="34"/>
      <c r="G33" s="34"/>
      <c r="H33" s="18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</row>
    <row r="34" spans="1:65">
      <c r="A34" s="35"/>
      <c r="B34" s="33"/>
      <c r="C34" s="34"/>
      <c r="D34" s="34"/>
      <c r="E34" s="34"/>
      <c r="F34" s="34"/>
      <c r="G34" s="34"/>
      <c r="H34" s="18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</row>
    <row r="35" spans="1:65" ht="15.75" thickBot="1">
      <c r="A35" s="35"/>
      <c r="B35" s="36"/>
      <c r="C35" s="37"/>
      <c r="D35" s="37"/>
      <c r="E35" s="37"/>
      <c r="F35" s="37"/>
      <c r="G35" s="37"/>
      <c r="H35" s="18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</row>
    <row r="36" spans="1:65" ht="16.5" thickBot="1">
      <c r="A36" s="35"/>
      <c r="B36" s="38" t="s">
        <v>5</v>
      </c>
      <c r="C36" s="39">
        <v>1000</v>
      </c>
      <c r="D36" s="39">
        <v>1000</v>
      </c>
      <c r="E36" s="39">
        <v>1000</v>
      </c>
      <c r="F36" s="39">
        <v>1000</v>
      </c>
      <c r="G36" s="39">
        <v>1000</v>
      </c>
      <c r="H36" s="18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</row>
    <row r="37" spans="1:65" ht="30.75" thickBot="1">
      <c r="A37" s="35"/>
      <c r="B37" s="38" t="s">
        <v>6</v>
      </c>
      <c r="C37" s="39">
        <v>2000</v>
      </c>
      <c r="D37" s="39">
        <v>2000</v>
      </c>
      <c r="E37" s="39">
        <v>2000</v>
      </c>
      <c r="F37" s="39">
        <v>2000</v>
      </c>
      <c r="G37" s="39">
        <v>2000</v>
      </c>
      <c r="H37" s="18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</row>
    <row r="38" spans="1:65">
      <c r="A38" s="35"/>
      <c r="B38" s="40" t="s">
        <v>7</v>
      </c>
      <c r="C38" s="31">
        <v>14000</v>
      </c>
      <c r="D38" s="31">
        <v>10000</v>
      </c>
      <c r="E38" s="31">
        <v>10000</v>
      </c>
      <c r="F38" s="31">
        <v>10000</v>
      </c>
      <c r="G38" s="31">
        <v>10000</v>
      </c>
      <c r="H38" s="18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</row>
    <row r="39" spans="1:65" ht="15.75" thickBot="1">
      <c r="A39" s="35"/>
      <c r="B39" s="41"/>
      <c r="C39" s="37"/>
      <c r="D39" s="37"/>
      <c r="E39" s="37"/>
      <c r="F39" s="37"/>
      <c r="G39" s="37"/>
      <c r="H39" s="18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</row>
    <row r="40" spans="1:65" ht="30.75" thickBot="1">
      <c r="A40" s="35"/>
      <c r="B40" s="38" t="s">
        <v>8</v>
      </c>
      <c r="C40" s="39">
        <v>4000</v>
      </c>
      <c r="D40" s="39">
        <v>4000</v>
      </c>
      <c r="E40" s="39">
        <v>4000</v>
      </c>
      <c r="F40" s="39">
        <v>4000</v>
      </c>
      <c r="G40" s="39">
        <v>4000</v>
      </c>
      <c r="H40" s="42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</row>
    <row r="41" spans="1:65">
      <c r="A41" s="35"/>
      <c r="B41" s="40" t="s">
        <v>9</v>
      </c>
      <c r="C41" s="31">
        <v>61000</v>
      </c>
      <c r="D41" s="31">
        <v>60000</v>
      </c>
      <c r="E41" s="31">
        <v>30000</v>
      </c>
      <c r="F41" s="31">
        <v>30000</v>
      </c>
      <c r="G41" s="31">
        <v>20000</v>
      </c>
      <c r="H41" s="42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</row>
    <row r="42" spans="1:65" ht="15.75" thickBot="1">
      <c r="A42" s="35"/>
      <c r="B42" s="41"/>
      <c r="C42" s="37"/>
      <c r="D42" s="37"/>
      <c r="E42" s="37"/>
      <c r="F42" s="37"/>
      <c r="G42" s="37"/>
      <c r="H42" s="18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</row>
    <row r="43" spans="1:65" s="3" customFormat="1" ht="30.75" thickBot="1">
      <c r="A43" s="35"/>
      <c r="B43" s="43" t="s">
        <v>10</v>
      </c>
      <c r="C43" s="44">
        <v>30000</v>
      </c>
      <c r="D43" s="39">
        <v>30000</v>
      </c>
      <c r="E43" s="39">
        <v>20000</v>
      </c>
      <c r="F43" s="39">
        <v>10000</v>
      </c>
      <c r="G43" s="39">
        <v>10000</v>
      </c>
      <c r="H43" s="45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</row>
    <row r="44" spans="1:65" ht="16.5" thickBot="1">
      <c r="A44" s="35"/>
      <c r="B44" s="38" t="s">
        <v>11</v>
      </c>
      <c r="C44" s="39">
        <v>15000</v>
      </c>
      <c r="D44" s="39">
        <v>15000</v>
      </c>
      <c r="E44" s="39">
        <v>15000</v>
      </c>
      <c r="F44" s="39">
        <v>15000</v>
      </c>
      <c r="G44" s="39">
        <v>15000</v>
      </c>
      <c r="H44" s="17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</row>
    <row r="45" spans="1:65" ht="16.5" thickBot="1">
      <c r="A45" s="35"/>
      <c r="B45" s="40" t="s">
        <v>12</v>
      </c>
      <c r="C45" s="31">
        <v>15000</v>
      </c>
      <c r="D45" s="39">
        <v>10000</v>
      </c>
      <c r="E45" s="39">
        <v>10000</v>
      </c>
      <c r="F45" s="39">
        <v>10000</v>
      </c>
      <c r="G45" s="39">
        <v>10000</v>
      </c>
      <c r="H45" s="17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</row>
    <row r="46" spans="1:65" ht="16.5" thickBot="1">
      <c r="A46" s="35"/>
      <c r="B46" s="41"/>
      <c r="C46" s="37"/>
      <c r="D46" s="39">
        <v>10000</v>
      </c>
      <c r="E46" s="39">
        <v>10000</v>
      </c>
      <c r="F46" s="39">
        <v>10000</v>
      </c>
      <c r="G46" s="39">
        <v>10000</v>
      </c>
      <c r="H46" s="17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</row>
    <row r="47" spans="1:65">
      <c r="A47" s="35"/>
      <c r="B47" s="40" t="s">
        <v>13</v>
      </c>
      <c r="C47" s="31">
        <v>7000</v>
      </c>
      <c r="D47" s="31">
        <v>7000</v>
      </c>
      <c r="E47" s="31">
        <v>7000</v>
      </c>
      <c r="F47" s="31">
        <v>7000</v>
      </c>
      <c r="G47" s="31">
        <v>7000</v>
      </c>
      <c r="H47" s="17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</row>
    <row r="48" spans="1:65" ht="15.75" customHeight="1" thickBot="1">
      <c r="A48" s="35"/>
      <c r="B48" s="41"/>
      <c r="C48" s="37"/>
      <c r="D48" s="37"/>
      <c r="E48" s="37"/>
      <c r="F48" s="37"/>
      <c r="G48" s="37"/>
      <c r="H48" s="17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</row>
    <row r="49" spans="1:65" ht="16.5" thickBot="1">
      <c r="A49" s="47">
        <v>1.2</v>
      </c>
      <c r="B49" s="48" t="s">
        <v>15</v>
      </c>
      <c r="C49" s="39">
        <v>10000</v>
      </c>
      <c r="D49" s="39">
        <v>10000</v>
      </c>
      <c r="E49" s="39">
        <v>10000</v>
      </c>
      <c r="F49" s="39">
        <v>10000</v>
      </c>
      <c r="G49" s="39">
        <v>10000</v>
      </c>
      <c r="H49" s="17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</row>
    <row r="50" spans="1:65" ht="15" customHeight="1" thickBot="1">
      <c r="A50" s="32" t="s">
        <v>14</v>
      </c>
      <c r="B50" s="49"/>
      <c r="C50" s="39">
        <v>10000</v>
      </c>
      <c r="D50" s="39">
        <v>10000</v>
      </c>
      <c r="E50" s="39">
        <v>10000</v>
      </c>
      <c r="F50" s="39">
        <v>10000</v>
      </c>
      <c r="G50" s="39">
        <v>10000</v>
      </c>
      <c r="H50" s="17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</row>
    <row r="51" spans="1:65" ht="15.75" customHeight="1" thickBot="1">
      <c r="A51" s="29"/>
      <c r="B51" s="50" t="s">
        <v>16</v>
      </c>
      <c r="C51" s="39">
        <v>16000</v>
      </c>
      <c r="D51" s="39">
        <v>16000</v>
      </c>
      <c r="E51" s="39">
        <v>16000</v>
      </c>
      <c r="F51" s="39">
        <v>16000</v>
      </c>
      <c r="G51" s="39">
        <v>16000</v>
      </c>
      <c r="H51" s="17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</row>
    <row r="52" spans="1:65" ht="15.75" customHeight="1">
      <c r="A52" s="51"/>
      <c r="B52" s="52"/>
      <c r="C52" s="53"/>
      <c r="D52" s="54"/>
      <c r="E52" s="54"/>
      <c r="F52" s="54"/>
      <c r="G52" s="54"/>
      <c r="H52" s="17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</row>
    <row r="53" spans="1:65" ht="15.75" customHeight="1" thickBot="1">
      <c r="A53" s="55"/>
      <c r="B53" s="56"/>
      <c r="C53" s="57"/>
      <c r="D53" s="39"/>
      <c r="E53" s="39"/>
      <c r="F53" s="39"/>
      <c r="G53" s="39"/>
      <c r="H53" s="17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</row>
    <row r="54" spans="1:65" ht="15.75" customHeight="1" thickBot="1">
      <c r="A54" s="21" t="s">
        <v>1</v>
      </c>
      <c r="B54" s="22" t="s">
        <v>2</v>
      </c>
      <c r="C54" s="23" t="s">
        <v>106</v>
      </c>
      <c r="D54" s="24"/>
      <c r="E54" s="24"/>
      <c r="F54" s="24"/>
      <c r="G54" s="25"/>
      <c r="H54" s="17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</row>
    <row r="55" spans="1:65" ht="15.75" thickBot="1">
      <c r="A55" s="26"/>
      <c r="B55" s="27"/>
      <c r="C55" s="28">
        <v>2011</v>
      </c>
      <c r="D55" s="28">
        <v>2012</v>
      </c>
      <c r="E55" s="28">
        <v>2013</v>
      </c>
      <c r="F55" s="28">
        <v>2014</v>
      </c>
      <c r="G55" s="28">
        <v>2015</v>
      </c>
      <c r="H55" s="17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</row>
    <row r="56" spans="1:65" ht="30.75" thickBot="1">
      <c r="A56" s="58" t="s">
        <v>206</v>
      </c>
      <c r="B56" s="59" t="s">
        <v>207</v>
      </c>
      <c r="C56" s="39">
        <v>12</v>
      </c>
      <c r="D56" s="39">
        <v>10000</v>
      </c>
      <c r="E56" s="60">
        <v>4000</v>
      </c>
      <c r="F56" s="60">
        <v>3000</v>
      </c>
      <c r="G56" s="60">
        <v>3000</v>
      </c>
      <c r="H56" s="17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</row>
    <row r="57" spans="1:65" ht="30.75" thickBot="1">
      <c r="A57" s="61"/>
      <c r="B57" s="59" t="s">
        <v>17</v>
      </c>
      <c r="C57" s="60">
        <v>4000</v>
      </c>
      <c r="D57" s="60">
        <v>3000</v>
      </c>
      <c r="E57" s="60"/>
      <c r="F57" s="60"/>
      <c r="G57" s="60"/>
      <c r="H57" s="17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</row>
    <row r="58" spans="1:65" ht="30.75" thickBot="1">
      <c r="A58" s="35"/>
      <c r="B58" s="62" t="s">
        <v>18</v>
      </c>
      <c r="C58" s="39">
        <v>2000</v>
      </c>
      <c r="D58" s="39">
        <v>1000</v>
      </c>
      <c r="E58" s="39"/>
      <c r="F58" s="39"/>
      <c r="G58" s="39"/>
      <c r="H58" s="17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</row>
    <row r="59" spans="1:65" ht="30.75" thickBot="1">
      <c r="A59" s="35"/>
      <c r="B59" s="62" t="s">
        <v>19</v>
      </c>
      <c r="C59" s="39">
        <v>10000</v>
      </c>
      <c r="D59" s="39">
        <v>50</v>
      </c>
      <c r="E59" s="39">
        <v>50</v>
      </c>
      <c r="F59" s="39">
        <v>50</v>
      </c>
      <c r="G59" s="39">
        <v>50</v>
      </c>
      <c r="H59" s="17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</row>
    <row r="60" spans="1:65" ht="15" customHeight="1" thickBot="1">
      <c r="A60" s="35"/>
      <c r="B60" s="62" t="s">
        <v>20</v>
      </c>
      <c r="C60" s="39">
        <v>5000</v>
      </c>
      <c r="D60" s="39">
        <v>3000</v>
      </c>
      <c r="E60" s="39">
        <v>3000</v>
      </c>
      <c r="F60" s="39">
        <v>3000</v>
      </c>
      <c r="G60" s="39">
        <v>3000</v>
      </c>
      <c r="H60" s="17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</row>
    <row r="61" spans="1:65" ht="15.75" customHeight="1" thickBot="1">
      <c r="A61" s="63"/>
      <c r="B61" s="62" t="s">
        <v>21</v>
      </c>
      <c r="C61" s="39">
        <v>2000</v>
      </c>
      <c r="D61" s="39">
        <v>2000</v>
      </c>
      <c r="E61" s="39">
        <v>2000</v>
      </c>
      <c r="F61" s="39">
        <v>2000</v>
      </c>
      <c r="G61" s="39">
        <v>2000</v>
      </c>
      <c r="H61" s="17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</row>
    <row r="62" spans="1:65" ht="30.75" thickBot="1">
      <c r="A62" s="29">
        <v>1.4</v>
      </c>
      <c r="B62" s="38" t="s">
        <v>23</v>
      </c>
      <c r="C62" s="39"/>
      <c r="D62" s="39"/>
      <c r="E62" s="39"/>
      <c r="F62" s="39"/>
      <c r="G62" s="39"/>
      <c r="H62" s="17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</row>
    <row r="63" spans="1:65" ht="45.75" thickBot="1">
      <c r="A63" s="32" t="s">
        <v>22</v>
      </c>
      <c r="B63" s="38" t="s">
        <v>24</v>
      </c>
      <c r="C63" s="39">
        <v>30000</v>
      </c>
      <c r="D63" s="39">
        <v>30000</v>
      </c>
      <c r="E63" s="39">
        <v>30000</v>
      </c>
      <c r="F63" s="39">
        <v>30000</v>
      </c>
      <c r="G63" s="39">
        <v>30000</v>
      </c>
      <c r="H63" s="17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</row>
    <row r="64" spans="1:65" ht="15.75" customHeight="1" thickBot="1">
      <c r="A64" s="35"/>
      <c r="B64" s="38" t="s">
        <v>25</v>
      </c>
      <c r="C64" s="39"/>
      <c r="D64" s="39"/>
      <c r="E64" s="39"/>
      <c r="F64" s="39"/>
      <c r="G64" s="39"/>
      <c r="H64" s="17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</row>
    <row r="65" spans="1:65" ht="15" customHeight="1" thickBot="1">
      <c r="A65" s="35"/>
      <c r="B65" s="38" t="s">
        <v>26</v>
      </c>
      <c r="C65" s="39">
        <v>40000</v>
      </c>
      <c r="D65" s="39">
        <v>40000</v>
      </c>
      <c r="E65" s="39">
        <v>40000</v>
      </c>
      <c r="F65" s="39">
        <v>45000</v>
      </c>
      <c r="G65" s="39">
        <v>40000</v>
      </c>
      <c r="H65" s="17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</row>
    <row r="66" spans="1:65" ht="15.75" customHeight="1" thickBot="1">
      <c r="A66" s="63"/>
      <c r="B66" s="38" t="s">
        <v>27</v>
      </c>
      <c r="C66" s="39">
        <v>7000</v>
      </c>
      <c r="D66" s="39">
        <v>6000</v>
      </c>
      <c r="E66" s="39">
        <v>7000</v>
      </c>
      <c r="F66" s="39">
        <v>8000</v>
      </c>
      <c r="G66" s="39">
        <v>9000</v>
      </c>
      <c r="H66" s="17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</row>
    <row r="67" spans="1:65" ht="15" customHeight="1" thickBot="1">
      <c r="A67" s="29">
        <v>1.5</v>
      </c>
      <c r="B67" s="38" t="s">
        <v>29</v>
      </c>
      <c r="C67" s="39">
        <v>5000</v>
      </c>
      <c r="D67" s="39">
        <v>10000</v>
      </c>
      <c r="E67" s="39">
        <v>15000</v>
      </c>
      <c r="F67" s="39">
        <v>16000</v>
      </c>
      <c r="G67" s="39">
        <v>17000</v>
      </c>
      <c r="H67" s="17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</row>
    <row r="68" spans="1:65" ht="15.75" customHeight="1" thickBot="1">
      <c r="A68" s="32" t="s">
        <v>28</v>
      </c>
      <c r="B68" s="38" t="s">
        <v>30</v>
      </c>
      <c r="C68" s="39">
        <v>10000</v>
      </c>
      <c r="D68" s="39">
        <v>10000</v>
      </c>
      <c r="E68" s="39">
        <v>10000</v>
      </c>
      <c r="F68" s="39">
        <v>10000</v>
      </c>
      <c r="G68" s="39">
        <v>10000</v>
      </c>
      <c r="H68" s="17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</row>
    <row r="69" spans="1:65" ht="45.75" thickBot="1">
      <c r="A69" s="35"/>
      <c r="B69" s="38" t="s">
        <v>31</v>
      </c>
      <c r="C69" s="39">
        <v>4000</v>
      </c>
      <c r="D69" s="39">
        <v>5000</v>
      </c>
      <c r="E69" s="39">
        <v>6000</v>
      </c>
      <c r="F69" s="39">
        <v>7000</v>
      </c>
      <c r="G69" s="39">
        <v>8000</v>
      </c>
      <c r="H69" s="17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</row>
    <row r="70" spans="1:65">
      <c r="A70" s="35"/>
      <c r="B70" s="64" t="s">
        <v>32</v>
      </c>
      <c r="C70" s="31">
        <v>46000</v>
      </c>
      <c r="D70" s="31">
        <v>30000</v>
      </c>
      <c r="E70" s="31">
        <v>36000</v>
      </c>
      <c r="F70" s="31">
        <v>41000</v>
      </c>
      <c r="G70" s="31">
        <v>47000</v>
      </c>
      <c r="H70" s="17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</row>
    <row r="71" spans="1:65" ht="15.75" thickBot="1">
      <c r="A71" s="35"/>
      <c r="B71" s="65"/>
      <c r="C71" s="37"/>
      <c r="D71" s="37"/>
      <c r="E71" s="37"/>
      <c r="F71" s="37"/>
      <c r="G71" s="37"/>
      <c r="H71" s="17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</row>
    <row r="72" spans="1:65" ht="30">
      <c r="A72" s="35"/>
      <c r="B72" s="50" t="s">
        <v>33</v>
      </c>
      <c r="C72" s="66">
        <v>2000</v>
      </c>
      <c r="D72" s="66">
        <v>2000</v>
      </c>
      <c r="E72" s="66">
        <v>3000</v>
      </c>
      <c r="F72" s="66">
        <v>3000</v>
      </c>
      <c r="G72" s="66">
        <v>3000</v>
      </c>
      <c r="H72" s="17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</row>
    <row r="73" spans="1:65" ht="15.75">
      <c r="A73" s="67" t="s">
        <v>107</v>
      </c>
      <c r="B73" s="68"/>
      <c r="C73" s="69">
        <f>SUM(C31:C72)</f>
        <v>371023</v>
      </c>
      <c r="D73" s="69">
        <f t="shared" ref="D73:G73" si="0">SUM(D31:D72)</f>
        <v>354062</v>
      </c>
      <c r="E73" s="69">
        <f t="shared" si="0"/>
        <v>308063</v>
      </c>
      <c r="F73" s="69">
        <f t="shared" si="0"/>
        <v>310064</v>
      </c>
      <c r="G73" s="69">
        <f t="shared" si="0"/>
        <v>304065</v>
      </c>
      <c r="H73" s="17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</row>
    <row r="74" spans="1:65" ht="18">
      <c r="A74" s="70"/>
      <c r="B74" s="11"/>
      <c r="C74" s="17"/>
      <c r="D74" s="17"/>
      <c r="E74" s="17"/>
      <c r="F74" s="17"/>
      <c r="G74" s="17"/>
      <c r="H74" s="17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</row>
    <row r="75" spans="1:65" ht="18">
      <c r="A75" s="70"/>
      <c r="B75" s="11"/>
      <c r="C75" s="17"/>
      <c r="D75" s="17"/>
      <c r="E75" s="17"/>
      <c r="F75" s="17"/>
      <c r="G75" s="17"/>
      <c r="H75" s="17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</row>
    <row r="76" spans="1:65" ht="18">
      <c r="A76" s="70"/>
      <c r="B76" s="11"/>
      <c r="C76" s="17"/>
      <c r="D76" s="17"/>
      <c r="E76" s="17"/>
      <c r="F76" s="17"/>
      <c r="G76" s="17"/>
      <c r="H76" s="17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</row>
    <row r="77" spans="1:65" ht="18">
      <c r="A77" s="70"/>
      <c r="B77" s="11"/>
      <c r="C77" s="17"/>
      <c r="D77" s="17"/>
      <c r="E77" s="17"/>
      <c r="F77" s="17"/>
      <c r="G77" s="17"/>
      <c r="H77" s="17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</row>
    <row r="78" spans="1:65" ht="21" thickBot="1">
      <c r="A78" s="70" t="s">
        <v>34</v>
      </c>
      <c r="B78" s="11"/>
      <c r="C78" s="17"/>
      <c r="D78" s="17"/>
      <c r="E78" s="17"/>
      <c r="F78" s="17"/>
      <c r="G78" s="17"/>
      <c r="H78" s="17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</row>
    <row r="79" spans="1:65" ht="15.75" thickBot="1">
      <c r="A79" s="71" t="s">
        <v>35</v>
      </c>
      <c r="B79" s="72" t="s">
        <v>2</v>
      </c>
      <c r="C79" s="23" t="s">
        <v>106</v>
      </c>
      <c r="D79" s="24"/>
      <c r="E79" s="24"/>
      <c r="F79" s="24"/>
      <c r="G79" s="25"/>
      <c r="H79" s="17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</row>
    <row r="80" spans="1:65" ht="15.75" thickBot="1">
      <c r="A80" s="73"/>
      <c r="B80" s="74"/>
      <c r="C80" s="28">
        <v>2011</v>
      </c>
      <c r="D80" s="28">
        <v>2012</v>
      </c>
      <c r="E80" s="28">
        <v>2013</v>
      </c>
      <c r="F80" s="28">
        <v>2014</v>
      </c>
      <c r="G80" s="28">
        <v>2015</v>
      </c>
      <c r="H80" s="17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</row>
    <row r="81" spans="1:65" ht="15.75" customHeight="1">
      <c r="A81" s="29">
        <v>2.1</v>
      </c>
      <c r="B81" s="40" t="s">
        <v>37</v>
      </c>
      <c r="C81" s="31"/>
      <c r="D81" s="31">
        <v>5000</v>
      </c>
      <c r="E81" s="31">
        <v>5000</v>
      </c>
      <c r="F81" s="31">
        <v>5000</v>
      </c>
      <c r="G81" s="31">
        <v>5000</v>
      </c>
      <c r="H81" s="17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</row>
    <row r="82" spans="1:65" ht="15.75" thickBot="1">
      <c r="A82" s="32" t="s">
        <v>36</v>
      </c>
      <c r="B82" s="41"/>
      <c r="C82" s="37"/>
      <c r="D82" s="37"/>
      <c r="E82" s="37"/>
      <c r="F82" s="37"/>
      <c r="G82" s="37"/>
      <c r="H82" s="17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</row>
    <row r="83" spans="1:65" ht="15" customHeight="1" thickBot="1">
      <c r="A83" s="35"/>
      <c r="B83" s="38" t="s">
        <v>38</v>
      </c>
      <c r="C83" s="39">
        <v>2000</v>
      </c>
      <c r="D83" s="39">
        <v>2000</v>
      </c>
      <c r="E83" s="39">
        <v>2000</v>
      </c>
      <c r="F83" s="39">
        <v>3000</v>
      </c>
      <c r="G83" s="39">
        <v>3000</v>
      </c>
      <c r="H83" s="17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</row>
    <row r="84" spans="1:65" ht="30.75" thickBot="1">
      <c r="A84" s="35"/>
      <c r="B84" s="38" t="s">
        <v>39</v>
      </c>
      <c r="C84" s="39">
        <v>25000</v>
      </c>
      <c r="D84" s="39">
        <v>200</v>
      </c>
      <c r="E84" s="39">
        <v>250</v>
      </c>
      <c r="F84" s="39">
        <v>300</v>
      </c>
      <c r="G84" s="39">
        <v>350</v>
      </c>
      <c r="H84" s="17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</row>
    <row r="85" spans="1:65" ht="30.75" thickBot="1">
      <c r="A85" s="35"/>
      <c r="B85" s="38" t="s">
        <v>40</v>
      </c>
      <c r="C85" s="39">
        <v>16000</v>
      </c>
      <c r="D85" s="39">
        <v>12000</v>
      </c>
      <c r="E85" s="39">
        <v>12000</v>
      </c>
      <c r="F85" s="39">
        <v>12000</v>
      </c>
      <c r="G85" s="39">
        <v>12000</v>
      </c>
      <c r="H85" s="17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</row>
    <row r="86" spans="1:65" ht="30.75" thickBot="1">
      <c r="A86" s="35"/>
      <c r="B86" s="38" t="s">
        <v>41</v>
      </c>
      <c r="C86" s="39">
        <v>95000</v>
      </c>
      <c r="D86" s="39">
        <v>159000</v>
      </c>
      <c r="E86" s="39">
        <v>146000</v>
      </c>
      <c r="F86" s="39">
        <v>110000</v>
      </c>
      <c r="G86" s="39">
        <v>134000</v>
      </c>
      <c r="H86" s="17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</row>
    <row r="87" spans="1:65">
      <c r="A87" s="35"/>
      <c r="B87" s="40" t="s">
        <v>42</v>
      </c>
      <c r="C87" s="31">
        <v>5000</v>
      </c>
      <c r="D87" s="31">
        <v>5000</v>
      </c>
      <c r="E87" s="31">
        <v>5000</v>
      </c>
      <c r="F87" s="31">
        <v>5000</v>
      </c>
      <c r="G87" s="31">
        <v>5000</v>
      </c>
      <c r="H87" s="17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</row>
    <row r="88" spans="1:65" ht="15.75" thickBot="1">
      <c r="A88" s="63"/>
      <c r="B88" s="41"/>
      <c r="C88" s="37"/>
      <c r="D88" s="37"/>
      <c r="E88" s="37"/>
      <c r="F88" s="37"/>
      <c r="G88" s="37"/>
      <c r="H88" s="17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</row>
    <row r="89" spans="1:65" ht="30.75" thickBot="1">
      <c r="A89" s="29">
        <v>2.2000000000000002</v>
      </c>
      <c r="B89" s="38" t="s">
        <v>44</v>
      </c>
      <c r="C89" s="39">
        <v>20000</v>
      </c>
      <c r="D89" s="39">
        <v>20000</v>
      </c>
      <c r="E89" s="39">
        <v>20000</v>
      </c>
      <c r="F89" s="39">
        <v>22000</v>
      </c>
      <c r="G89" s="39">
        <v>22000</v>
      </c>
      <c r="H89" s="17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</row>
    <row r="90" spans="1:65" ht="30">
      <c r="A90" s="32" t="s">
        <v>43</v>
      </c>
      <c r="B90" s="40" t="s">
        <v>45</v>
      </c>
      <c r="C90" s="31">
        <v>4000</v>
      </c>
      <c r="D90" s="31">
        <v>4000</v>
      </c>
      <c r="E90" s="31">
        <v>4000</v>
      </c>
      <c r="F90" s="31">
        <v>4000</v>
      </c>
      <c r="G90" s="31">
        <v>4000</v>
      </c>
      <c r="H90" s="17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</row>
    <row r="91" spans="1:65" ht="15.75" thickBot="1">
      <c r="A91" s="35"/>
      <c r="B91" s="41"/>
      <c r="C91" s="37"/>
      <c r="D91" s="37"/>
      <c r="E91" s="37"/>
      <c r="F91" s="37"/>
      <c r="G91" s="37"/>
      <c r="H91" s="17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</row>
    <row r="92" spans="1:65">
      <c r="A92" s="35"/>
      <c r="B92" s="40" t="s">
        <v>46</v>
      </c>
      <c r="C92" s="31">
        <v>25000</v>
      </c>
      <c r="D92" s="31">
        <v>25000</v>
      </c>
      <c r="E92" s="31">
        <v>25000</v>
      </c>
      <c r="F92" s="31">
        <v>26000</v>
      </c>
      <c r="G92" s="31">
        <v>26000</v>
      </c>
      <c r="H92" s="17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</row>
    <row r="93" spans="1:65" ht="15.75" thickBot="1">
      <c r="A93" s="35"/>
      <c r="B93" s="41"/>
      <c r="C93" s="37"/>
      <c r="D93" s="37"/>
      <c r="E93" s="37"/>
      <c r="F93" s="37"/>
      <c r="G93" s="37"/>
      <c r="H93" s="17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</row>
    <row r="94" spans="1:65">
      <c r="A94" s="35"/>
      <c r="B94" s="40" t="s">
        <v>47</v>
      </c>
      <c r="C94" s="31">
        <v>10000</v>
      </c>
      <c r="D94" s="31">
        <v>10000</v>
      </c>
      <c r="E94" s="31">
        <v>12000</v>
      </c>
      <c r="F94" s="31">
        <v>12000</v>
      </c>
      <c r="G94" s="31">
        <v>12000</v>
      </c>
      <c r="H94" s="17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</row>
    <row r="95" spans="1:65" ht="15.75" thickBot="1">
      <c r="A95" s="63"/>
      <c r="B95" s="41"/>
      <c r="C95" s="37"/>
      <c r="D95" s="37"/>
      <c r="E95" s="37"/>
      <c r="F95" s="37"/>
      <c r="G95" s="37"/>
      <c r="H95" s="17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</row>
    <row r="96" spans="1:65">
      <c r="A96" s="29">
        <v>2.2999999999999998</v>
      </c>
      <c r="B96" s="40" t="s">
        <v>49</v>
      </c>
      <c r="C96" s="31"/>
      <c r="D96" s="31"/>
      <c r="E96" s="31"/>
      <c r="F96" s="31"/>
      <c r="G96" s="31"/>
      <c r="H96" s="17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</row>
    <row r="97" spans="1:65" ht="45.75" thickBot="1">
      <c r="A97" s="32" t="s">
        <v>48</v>
      </c>
      <c r="B97" s="41"/>
      <c r="C97" s="37"/>
      <c r="D97" s="37"/>
      <c r="E97" s="37"/>
      <c r="F97" s="37"/>
      <c r="G97" s="37"/>
      <c r="H97" s="17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</row>
    <row r="98" spans="1:65" ht="30.75" thickBot="1">
      <c r="A98" s="63"/>
      <c r="B98" s="38" t="s">
        <v>50</v>
      </c>
      <c r="C98" s="39"/>
      <c r="D98" s="39">
        <v>10000</v>
      </c>
      <c r="E98" s="39">
        <v>5000</v>
      </c>
      <c r="F98" s="39">
        <v>5000</v>
      </c>
      <c r="G98" s="39">
        <v>5000</v>
      </c>
      <c r="H98" s="17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</row>
    <row r="99" spans="1:65" ht="15.75" thickBot="1">
      <c r="A99" s="71" t="s">
        <v>35</v>
      </c>
      <c r="B99" s="72" t="s">
        <v>2</v>
      </c>
      <c r="C99" s="23" t="s">
        <v>106</v>
      </c>
      <c r="D99" s="24"/>
      <c r="E99" s="24"/>
      <c r="F99" s="24"/>
      <c r="G99" s="25"/>
      <c r="H99" s="17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</row>
    <row r="100" spans="1:65" ht="15.75" thickBot="1">
      <c r="A100" s="75"/>
      <c r="B100" s="74"/>
      <c r="C100" s="28">
        <v>2011</v>
      </c>
      <c r="D100" s="28">
        <v>2012</v>
      </c>
      <c r="E100" s="28">
        <v>2013</v>
      </c>
      <c r="F100" s="28">
        <v>2014</v>
      </c>
      <c r="G100" s="28">
        <v>2015</v>
      </c>
      <c r="H100" s="17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</row>
    <row r="101" spans="1:65" ht="30.75" thickBot="1">
      <c r="A101" s="47">
        <v>2.4</v>
      </c>
      <c r="B101" s="76" t="s">
        <v>208</v>
      </c>
      <c r="C101" s="77"/>
      <c r="D101" s="77"/>
      <c r="E101" s="77"/>
      <c r="F101" s="77"/>
      <c r="G101" s="77"/>
      <c r="H101" s="17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</row>
    <row r="102" spans="1:65" ht="30">
      <c r="A102" s="32" t="s">
        <v>51</v>
      </c>
      <c r="B102" s="78" t="s">
        <v>52</v>
      </c>
      <c r="C102" s="53">
        <v>2000</v>
      </c>
      <c r="D102" s="53">
        <v>2000</v>
      </c>
      <c r="E102" s="53">
        <v>2000</v>
      </c>
      <c r="F102" s="53">
        <v>3000</v>
      </c>
      <c r="G102" s="53">
        <v>3000</v>
      </c>
      <c r="H102" s="17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</row>
    <row r="103" spans="1:65" ht="16.5" thickBot="1">
      <c r="A103" s="79"/>
      <c r="B103" s="38"/>
      <c r="C103" s="57"/>
      <c r="D103" s="57"/>
      <c r="E103" s="57"/>
      <c r="F103" s="57"/>
      <c r="G103" s="57"/>
      <c r="H103" s="17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</row>
    <row r="104" spans="1:65">
      <c r="A104" s="80">
        <v>2.5</v>
      </c>
      <c r="B104" s="81" t="s">
        <v>54</v>
      </c>
      <c r="C104" s="82">
        <v>5000</v>
      </c>
      <c r="D104" s="82">
        <v>6000</v>
      </c>
      <c r="E104" s="82">
        <v>7000</v>
      </c>
      <c r="F104" s="82">
        <v>8000</v>
      </c>
      <c r="G104" s="82">
        <v>9000</v>
      </c>
      <c r="H104" s="17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</row>
    <row r="105" spans="1:65" ht="45">
      <c r="A105" s="83" t="s">
        <v>53</v>
      </c>
      <c r="B105" s="84"/>
      <c r="C105" s="85"/>
      <c r="D105" s="85"/>
      <c r="E105" s="85"/>
      <c r="F105" s="85"/>
      <c r="G105" s="85"/>
      <c r="H105" s="17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</row>
    <row r="106" spans="1:65" ht="15.75">
      <c r="A106" s="67" t="s">
        <v>107</v>
      </c>
      <c r="B106" s="68"/>
      <c r="C106" s="69">
        <f>SUM(C81:C105)</f>
        <v>211011</v>
      </c>
      <c r="D106" s="69">
        <f t="shared" ref="D106:G106" si="1">SUM(D81:D105)</f>
        <v>262212</v>
      </c>
      <c r="E106" s="69">
        <f t="shared" si="1"/>
        <v>247263</v>
      </c>
      <c r="F106" s="69">
        <f t="shared" si="1"/>
        <v>217314</v>
      </c>
      <c r="G106" s="69">
        <f t="shared" si="1"/>
        <v>242365</v>
      </c>
      <c r="H106" s="17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</row>
    <row r="107" spans="1:65" ht="18">
      <c r="A107" s="70"/>
      <c r="B107" s="11"/>
      <c r="C107" s="17"/>
      <c r="D107" s="17"/>
      <c r="E107" s="17"/>
      <c r="F107" s="17"/>
      <c r="G107" s="17"/>
      <c r="H107" s="17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</row>
    <row r="108" spans="1:65" ht="18">
      <c r="A108" s="70"/>
      <c r="B108" s="11"/>
      <c r="C108" s="17"/>
      <c r="D108" s="17"/>
      <c r="E108" s="17"/>
      <c r="F108" s="17"/>
      <c r="G108" s="17"/>
      <c r="H108" s="17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</row>
    <row r="109" spans="1:65" ht="18">
      <c r="A109" s="70"/>
      <c r="B109" s="11"/>
      <c r="C109" s="17"/>
      <c r="D109" s="17"/>
      <c r="E109" s="17"/>
      <c r="F109" s="17"/>
      <c r="G109" s="17"/>
      <c r="H109" s="17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</row>
    <row r="110" spans="1:65" ht="18">
      <c r="A110" s="70"/>
      <c r="B110" s="11"/>
      <c r="C110" s="17"/>
      <c r="D110" s="17"/>
      <c r="E110" s="17"/>
      <c r="F110" s="17"/>
      <c r="G110" s="17"/>
      <c r="H110" s="17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</row>
    <row r="111" spans="1:65" ht="18">
      <c r="A111" s="70"/>
      <c r="B111" s="11"/>
      <c r="C111" s="17"/>
      <c r="D111" s="17"/>
      <c r="E111" s="17"/>
      <c r="F111" s="17"/>
      <c r="G111" s="17"/>
      <c r="H111" s="17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</row>
    <row r="112" spans="1:65" ht="18">
      <c r="A112" s="70"/>
      <c r="B112" s="11"/>
      <c r="C112" s="17"/>
      <c r="D112" s="17"/>
      <c r="E112" s="17"/>
      <c r="F112" s="17"/>
      <c r="G112" s="17"/>
      <c r="H112" s="17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</row>
    <row r="113" spans="1:65" ht="18">
      <c r="A113" s="70"/>
      <c r="B113" s="11"/>
      <c r="C113" s="17"/>
      <c r="D113" s="17"/>
      <c r="E113" s="17"/>
      <c r="F113" s="17"/>
      <c r="G113" s="17"/>
      <c r="H113" s="17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</row>
    <row r="114" spans="1:65" ht="18">
      <c r="A114" s="70"/>
      <c r="B114" s="11"/>
      <c r="C114" s="17"/>
      <c r="D114" s="17"/>
      <c r="E114" s="17"/>
      <c r="F114" s="17"/>
      <c r="G114" s="17"/>
      <c r="H114" s="17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</row>
    <row r="115" spans="1:65" ht="18">
      <c r="A115" s="70"/>
      <c r="B115" s="11"/>
      <c r="C115" s="17"/>
      <c r="D115" s="17"/>
      <c r="E115" s="17"/>
      <c r="F115" s="17"/>
      <c r="G115" s="17"/>
      <c r="H115" s="17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</row>
    <row r="116" spans="1:65" ht="18">
      <c r="A116" s="70"/>
      <c r="B116" s="11"/>
      <c r="C116" s="17"/>
      <c r="D116" s="17"/>
      <c r="E116" s="17"/>
      <c r="F116" s="17"/>
      <c r="G116" s="17"/>
      <c r="H116" s="17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</row>
    <row r="117" spans="1:65" ht="18">
      <c r="A117" s="70"/>
      <c r="B117" s="11"/>
      <c r="C117" s="17"/>
      <c r="D117" s="17"/>
      <c r="E117" s="17"/>
      <c r="F117" s="17"/>
      <c r="G117" s="17"/>
      <c r="H117" s="17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</row>
    <row r="118" spans="1:65" ht="18">
      <c r="A118" s="70"/>
      <c r="B118" s="11"/>
      <c r="C118" s="17"/>
      <c r="D118" s="17"/>
      <c r="E118" s="17"/>
      <c r="F118" s="17"/>
      <c r="G118" s="17"/>
      <c r="H118" s="17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</row>
    <row r="119" spans="1:65" ht="18">
      <c r="A119" s="70"/>
      <c r="B119" s="11"/>
      <c r="C119" s="17"/>
      <c r="D119" s="17"/>
      <c r="E119" s="17"/>
      <c r="F119" s="17"/>
      <c r="G119" s="17"/>
      <c r="H119" s="17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</row>
    <row r="120" spans="1:65" ht="18">
      <c r="A120" s="70"/>
      <c r="B120" s="11"/>
      <c r="C120" s="17"/>
      <c r="D120" s="17"/>
      <c r="E120" s="17"/>
      <c r="F120" s="17"/>
      <c r="G120" s="17"/>
      <c r="H120" s="17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</row>
    <row r="121" spans="1:65" ht="18">
      <c r="A121" s="70"/>
      <c r="B121" s="11"/>
      <c r="C121" s="17"/>
      <c r="D121" s="17"/>
      <c r="E121" s="17"/>
      <c r="F121" s="17"/>
      <c r="G121" s="17"/>
      <c r="H121" s="17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</row>
    <row r="122" spans="1:65" ht="18">
      <c r="A122" s="70"/>
      <c r="B122" s="11"/>
      <c r="C122" s="17"/>
      <c r="D122" s="17"/>
      <c r="E122" s="17"/>
      <c r="F122" s="17"/>
      <c r="G122" s="17"/>
      <c r="H122" s="17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</row>
    <row r="123" spans="1:65" ht="18">
      <c r="A123" s="70"/>
      <c r="B123" s="11"/>
      <c r="C123" s="17"/>
      <c r="D123" s="17"/>
      <c r="E123" s="17"/>
      <c r="F123" s="17"/>
      <c r="G123" s="17"/>
      <c r="H123" s="17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</row>
    <row r="124" spans="1:65" ht="18">
      <c r="A124" s="70"/>
      <c r="B124" s="11"/>
      <c r="C124" s="17"/>
      <c r="D124" s="17"/>
      <c r="E124" s="17"/>
      <c r="F124" s="17"/>
      <c r="G124" s="17"/>
      <c r="H124" s="17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</row>
    <row r="125" spans="1:65" ht="18">
      <c r="A125" s="70"/>
      <c r="B125" s="11"/>
      <c r="C125" s="17"/>
      <c r="D125" s="17"/>
      <c r="E125" s="17"/>
      <c r="F125" s="17"/>
      <c r="G125" s="17"/>
      <c r="H125" s="17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</row>
    <row r="126" spans="1:65" ht="18">
      <c r="A126" s="70"/>
      <c r="B126" s="11"/>
      <c r="C126" s="17"/>
      <c r="D126" s="17"/>
      <c r="E126" s="17"/>
      <c r="F126" s="17"/>
      <c r="G126" s="17"/>
      <c r="H126" s="17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</row>
    <row r="127" spans="1:65" ht="20.25">
      <c r="A127" s="70" t="s">
        <v>55</v>
      </c>
      <c r="B127" s="11"/>
      <c r="C127" s="17"/>
      <c r="D127" s="17"/>
      <c r="E127" s="17"/>
      <c r="F127" s="17"/>
      <c r="G127" s="17"/>
      <c r="H127" s="17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</row>
    <row r="128" spans="1:65" ht="16.5" thickBot="1">
      <c r="A128" s="20"/>
      <c r="B128" s="11"/>
      <c r="C128" s="17"/>
      <c r="D128" s="17"/>
      <c r="E128" s="17"/>
      <c r="F128" s="17"/>
      <c r="G128" s="17"/>
      <c r="H128" s="17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</row>
    <row r="129" spans="1:65" ht="15.75" thickBot="1">
      <c r="A129" s="21" t="s">
        <v>35</v>
      </c>
      <c r="B129" s="22" t="s">
        <v>2</v>
      </c>
      <c r="C129" s="23" t="s">
        <v>106</v>
      </c>
      <c r="D129" s="24"/>
      <c r="E129" s="24"/>
      <c r="F129" s="24"/>
      <c r="G129" s="25"/>
      <c r="H129" s="17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</row>
    <row r="130" spans="1:65" ht="15.75" thickBot="1">
      <c r="A130" s="26"/>
      <c r="B130" s="27"/>
      <c r="C130" s="86">
        <v>2011</v>
      </c>
      <c r="D130" s="86">
        <v>2012</v>
      </c>
      <c r="E130" s="86">
        <v>2013</v>
      </c>
      <c r="F130" s="86">
        <v>2014</v>
      </c>
      <c r="G130" s="86">
        <v>2015</v>
      </c>
      <c r="H130" s="17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</row>
    <row r="131" spans="1:65">
      <c r="A131" s="29">
        <v>3.1</v>
      </c>
      <c r="B131" s="40" t="s">
        <v>57</v>
      </c>
      <c r="C131" s="31">
        <v>1000</v>
      </c>
      <c r="D131" s="31">
        <v>1000</v>
      </c>
      <c r="E131" s="31">
        <v>1000</v>
      </c>
      <c r="F131" s="31">
        <v>1000</v>
      </c>
      <c r="G131" s="31">
        <v>1000</v>
      </c>
      <c r="H131" s="17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</row>
    <row r="132" spans="1:65" ht="30.75" thickBot="1">
      <c r="A132" s="32" t="s">
        <v>56</v>
      </c>
      <c r="B132" s="41"/>
      <c r="C132" s="37"/>
      <c r="D132" s="37"/>
      <c r="E132" s="37"/>
      <c r="F132" s="37"/>
      <c r="G132" s="37"/>
      <c r="H132" s="17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</row>
    <row r="133" spans="1:65" ht="45.75" thickBot="1">
      <c r="A133" s="35"/>
      <c r="B133" s="38" t="s">
        <v>58</v>
      </c>
      <c r="C133" s="39">
        <v>36000</v>
      </c>
      <c r="D133" s="39">
        <v>86000</v>
      </c>
      <c r="E133" s="39">
        <v>36000</v>
      </c>
      <c r="F133" s="39">
        <v>36000</v>
      </c>
      <c r="G133" s="39">
        <v>33000</v>
      </c>
      <c r="H133" s="17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</row>
    <row r="134" spans="1:65" ht="43.5" thickBot="1">
      <c r="A134" s="35"/>
      <c r="B134" s="87" t="s">
        <v>59</v>
      </c>
      <c r="C134" s="39">
        <v>9000</v>
      </c>
      <c r="D134" s="39">
        <v>8000</v>
      </c>
      <c r="E134" s="39">
        <v>8000</v>
      </c>
      <c r="F134" s="39">
        <v>8000</v>
      </c>
      <c r="G134" s="39">
        <v>8000</v>
      </c>
      <c r="H134" s="17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</row>
    <row r="135" spans="1:65" ht="43.5" thickBot="1">
      <c r="A135" s="35"/>
      <c r="B135" s="87" t="s">
        <v>60</v>
      </c>
      <c r="C135" s="39">
        <v>15000</v>
      </c>
      <c r="D135" s="39">
        <v>28000</v>
      </c>
      <c r="E135" s="39">
        <v>16000</v>
      </c>
      <c r="F135" s="39">
        <v>16000</v>
      </c>
      <c r="G135" s="39">
        <v>36000</v>
      </c>
      <c r="H135" s="17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</row>
    <row r="136" spans="1:65" ht="30.75" thickBot="1">
      <c r="A136" s="35"/>
      <c r="B136" s="87" t="s">
        <v>61</v>
      </c>
      <c r="C136" s="66">
        <v>7000</v>
      </c>
      <c r="D136" s="66">
        <v>7000</v>
      </c>
      <c r="E136" s="66">
        <v>7000</v>
      </c>
      <c r="F136" s="66">
        <v>7000</v>
      </c>
      <c r="G136" s="66">
        <v>7000</v>
      </c>
      <c r="H136" s="17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</row>
    <row r="137" spans="1:65" ht="15.75">
      <c r="A137" s="35"/>
      <c r="B137" s="88" t="s">
        <v>62</v>
      </c>
      <c r="C137" s="89"/>
      <c r="D137" s="89"/>
      <c r="E137" s="89"/>
      <c r="F137" s="89"/>
      <c r="G137" s="53"/>
      <c r="H137" s="17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</row>
    <row r="138" spans="1:65" ht="16.5" thickBot="1">
      <c r="A138" s="90"/>
      <c r="B138" s="91"/>
      <c r="C138" s="92"/>
      <c r="D138" s="92"/>
      <c r="E138" s="92"/>
      <c r="F138" s="92"/>
      <c r="G138" s="57"/>
      <c r="H138" s="17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</row>
    <row r="139" spans="1:65" ht="30.75" thickBot="1">
      <c r="A139" s="93">
        <v>3.2</v>
      </c>
      <c r="B139" s="94" t="s">
        <v>64</v>
      </c>
      <c r="C139" s="95"/>
      <c r="D139" s="95"/>
      <c r="E139" s="95"/>
      <c r="F139" s="95"/>
      <c r="G139" s="95"/>
      <c r="H139" s="17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</row>
    <row r="140" spans="1:65" ht="57.75" customHeight="1">
      <c r="A140" s="32" t="s">
        <v>63</v>
      </c>
      <c r="B140" s="50" t="s">
        <v>65</v>
      </c>
      <c r="C140" s="66">
        <v>6000</v>
      </c>
      <c r="D140" s="66">
        <v>6000</v>
      </c>
      <c r="E140" s="66">
        <v>6000</v>
      </c>
      <c r="F140" s="66">
        <v>6000</v>
      </c>
      <c r="G140" s="66">
        <v>6000</v>
      </c>
      <c r="H140" s="96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</row>
    <row r="141" spans="1:65" ht="18">
      <c r="A141" s="97" t="s">
        <v>107</v>
      </c>
      <c r="B141" s="68"/>
      <c r="C141" s="69">
        <f>SUM(C131:C140)</f>
        <v>74000</v>
      </c>
      <c r="D141" s="69">
        <f t="shared" ref="D141:G141" si="2">SUM(D131:D140)</f>
        <v>136000</v>
      </c>
      <c r="E141" s="69">
        <f t="shared" si="2"/>
        <v>74000</v>
      </c>
      <c r="F141" s="69">
        <f t="shared" si="2"/>
        <v>74000</v>
      </c>
      <c r="G141" s="69">
        <f t="shared" si="2"/>
        <v>91000</v>
      </c>
      <c r="H141" s="17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</row>
    <row r="142" spans="1:65" ht="18">
      <c r="A142" s="70"/>
      <c r="B142" s="11"/>
      <c r="C142" s="17"/>
      <c r="D142" s="17"/>
      <c r="E142" s="17"/>
      <c r="F142" s="17"/>
      <c r="G142" s="17"/>
      <c r="H142" s="17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</row>
    <row r="143" spans="1:65" ht="18">
      <c r="A143" s="70"/>
      <c r="B143" s="11"/>
      <c r="C143" s="17"/>
      <c r="D143" s="17"/>
      <c r="E143" s="17"/>
      <c r="F143" s="17"/>
      <c r="G143" s="17"/>
      <c r="H143" s="17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</row>
    <row r="144" spans="1:65" ht="18">
      <c r="A144" s="70"/>
      <c r="B144" s="11"/>
      <c r="C144" s="17"/>
      <c r="D144" s="17"/>
      <c r="E144" s="17"/>
      <c r="F144" s="17"/>
      <c r="G144" s="17"/>
      <c r="H144" s="17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</row>
    <row r="145" spans="1:65" ht="18">
      <c r="A145" s="70"/>
      <c r="B145" s="11"/>
      <c r="C145" s="17"/>
      <c r="D145" s="17"/>
      <c r="E145" s="17"/>
      <c r="F145" s="17"/>
      <c r="G145" s="17"/>
      <c r="H145" s="17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</row>
    <row r="146" spans="1:65" ht="18">
      <c r="A146" s="70"/>
      <c r="B146" s="11"/>
      <c r="C146" s="17"/>
      <c r="D146" s="17"/>
      <c r="E146" s="17"/>
      <c r="F146" s="17"/>
      <c r="G146" s="17"/>
      <c r="H146" s="17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</row>
    <row r="147" spans="1:65" ht="18">
      <c r="A147" s="70"/>
      <c r="B147" s="11"/>
      <c r="C147" s="17"/>
      <c r="D147" s="17"/>
      <c r="E147" s="17"/>
      <c r="F147" s="17"/>
      <c r="G147" s="17"/>
      <c r="H147" s="17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</row>
    <row r="148" spans="1:65" ht="18">
      <c r="A148" s="70"/>
      <c r="B148" s="11"/>
      <c r="C148" s="17"/>
      <c r="D148" s="17"/>
      <c r="E148" s="17"/>
      <c r="F148" s="17"/>
      <c r="G148" s="17"/>
      <c r="H148" s="17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</row>
    <row r="149" spans="1:65" ht="18">
      <c r="A149" s="70"/>
      <c r="B149" s="11"/>
      <c r="C149" s="17"/>
      <c r="D149" s="17"/>
      <c r="E149" s="17"/>
      <c r="F149" s="17"/>
      <c r="G149" s="17"/>
      <c r="H149" s="17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</row>
    <row r="150" spans="1:65" ht="18">
      <c r="A150" s="70"/>
      <c r="B150" s="11"/>
      <c r="C150" s="17"/>
      <c r="D150" s="17"/>
      <c r="E150" s="17"/>
      <c r="F150" s="17"/>
      <c r="G150" s="17"/>
      <c r="H150" s="17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</row>
    <row r="151" spans="1:65" ht="18">
      <c r="A151" s="70"/>
      <c r="B151" s="11"/>
      <c r="C151" s="17"/>
      <c r="D151" s="17"/>
      <c r="E151" s="17"/>
      <c r="F151" s="17"/>
      <c r="G151" s="17"/>
      <c r="H151" s="17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</row>
    <row r="152" spans="1:65" ht="18">
      <c r="A152" s="70"/>
      <c r="B152" s="11"/>
      <c r="C152" s="17"/>
      <c r="D152" s="17"/>
      <c r="E152" s="17"/>
      <c r="F152" s="17"/>
      <c r="G152" s="17"/>
      <c r="H152" s="17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</row>
    <row r="153" spans="1:65" ht="18">
      <c r="A153" s="70"/>
      <c r="B153" s="11"/>
      <c r="C153" s="17"/>
      <c r="D153" s="17"/>
      <c r="E153" s="17"/>
      <c r="F153" s="17"/>
      <c r="G153" s="17"/>
      <c r="H153" s="17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</row>
    <row r="154" spans="1:65" ht="18">
      <c r="A154" s="70"/>
      <c r="B154" s="11"/>
      <c r="C154" s="17"/>
      <c r="D154" s="17"/>
      <c r="E154" s="17"/>
      <c r="F154" s="17"/>
      <c r="G154" s="17"/>
      <c r="H154" s="17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</row>
    <row r="155" spans="1:65" ht="18">
      <c r="A155" s="70"/>
      <c r="B155" s="11"/>
      <c r="C155" s="17"/>
      <c r="D155" s="17"/>
      <c r="E155" s="17"/>
      <c r="F155" s="17"/>
      <c r="G155" s="17"/>
      <c r="H155" s="17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</row>
    <row r="156" spans="1:65" ht="18">
      <c r="A156" s="70"/>
      <c r="B156" s="11"/>
      <c r="C156" s="17"/>
      <c r="D156" s="17"/>
      <c r="E156" s="17"/>
      <c r="F156" s="17"/>
      <c r="G156" s="17"/>
      <c r="H156" s="17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</row>
    <row r="157" spans="1:65" ht="18">
      <c r="A157" s="70"/>
      <c r="B157" s="11"/>
      <c r="C157" s="17"/>
      <c r="D157" s="17"/>
      <c r="E157" s="17"/>
      <c r="F157" s="17"/>
      <c r="G157" s="17"/>
      <c r="H157" s="17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</row>
    <row r="158" spans="1:65" ht="18">
      <c r="A158" s="70"/>
      <c r="B158" s="11"/>
      <c r="C158" s="17"/>
      <c r="D158" s="17"/>
      <c r="E158" s="17"/>
      <c r="F158" s="17"/>
      <c r="G158" s="17"/>
      <c r="H158" s="17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</row>
    <row r="159" spans="1:65" ht="18">
      <c r="A159" s="70"/>
      <c r="B159" s="11"/>
      <c r="C159" s="17"/>
      <c r="D159" s="17"/>
      <c r="E159" s="17"/>
      <c r="F159" s="17"/>
      <c r="G159" s="17"/>
      <c r="H159" s="17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</row>
    <row r="160" spans="1:65" ht="18">
      <c r="A160" s="70"/>
      <c r="B160" s="11"/>
      <c r="C160" s="17"/>
      <c r="D160" s="17"/>
      <c r="E160" s="17"/>
      <c r="F160" s="17"/>
      <c r="G160" s="17"/>
      <c r="H160" s="17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</row>
    <row r="161" spans="1:65" ht="18">
      <c r="A161" s="70"/>
      <c r="B161" s="11"/>
      <c r="C161" s="17"/>
      <c r="D161" s="17"/>
      <c r="E161" s="17"/>
      <c r="F161" s="17"/>
      <c r="G161" s="17"/>
      <c r="H161" s="17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</row>
    <row r="162" spans="1:65" ht="18">
      <c r="A162" s="70"/>
      <c r="B162" s="11"/>
      <c r="C162" s="17"/>
      <c r="D162" s="17"/>
      <c r="E162" s="17"/>
      <c r="F162" s="17"/>
      <c r="G162" s="17"/>
      <c r="H162" s="17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</row>
    <row r="163" spans="1:65" ht="18">
      <c r="A163" s="70"/>
      <c r="B163" s="11"/>
      <c r="C163" s="17"/>
      <c r="D163" s="17"/>
      <c r="E163" s="17"/>
      <c r="F163" s="17"/>
      <c r="G163" s="17"/>
      <c r="H163" s="17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</row>
    <row r="164" spans="1:65" ht="18">
      <c r="A164" s="70"/>
      <c r="B164" s="11"/>
      <c r="C164" s="17"/>
      <c r="D164" s="17"/>
      <c r="E164" s="17"/>
      <c r="F164" s="17"/>
      <c r="G164" s="17"/>
      <c r="H164" s="17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</row>
    <row r="165" spans="1:65" ht="18">
      <c r="A165" s="70"/>
      <c r="B165" s="11"/>
      <c r="C165" s="17"/>
      <c r="D165" s="17"/>
      <c r="E165" s="17"/>
      <c r="F165" s="17"/>
      <c r="G165" s="17"/>
      <c r="H165" s="17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</row>
    <row r="166" spans="1:65" ht="18">
      <c r="A166" s="70"/>
      <c r="B166" s="11"/>
      <c r="C166" s="17"/>
      <c r="D166" s="17"/>
      <c r="E166" s="17"/>
      <c r="F166" s="17"/>
      <c r="G166" s="17"/>
      <c r="H166" s="17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</row>
    <row r="167" spans="1:65" ht="18">
      <c r="A167" s="70"/>
      <c r="B167" s="11"/>
      <c r="C167" s="17"/>
      <c r="D167" s="17"/>
      <c r="E167" s="17"/>
      <c r="F167" s="17"/>
      <c r="G167" s="17"/>
      <c r="H167" s="17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</row>
    <row r="168" spans="1:65" ht="18">
      <c r="A168" s="70"/>
      <c r="B168" s="11"/>
      <c r="C168" s="17"/>
      <c r="D168" s="17"/>
      <c r="E168" s="17"/>
      <c r="F168" s="17"/>
      <c r="G168" s="17"/>
      <c r="H168" s="17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</row>
    <row r="169" spans="1:65" ht="18">
      <c r="A169" s="70"/>
      <c r="B169" s="11"/>
      <c r="C169" s="17"/>
      <c r="D169" s="17"/>
      <c r="E169" s="17"/>
      <c r="F169" s="17"/>
      <c r="G169" s="17"/>
      <c r="H169" s="17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</row>
    <row r="170" spans="1:65" ht="18">
      <c r="A170" s="70"/>
      <c r="B170" s="11"/>
      <c r="C170" s="17"/>
      <c r="D170" s="17"/>
      <c r="E170" s="17"/>
      <c r="F170" s="17"/>
      <c r="G170" s="17"/>
      <c r="H170" s="17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</row>
    <row r="171" spans="1:65" ht="20.25">
      <c r="A171" s="70" t="s">
        <v>66</v>
      </c>
      <c r="B171" s="11"/>
      <c r="C171" s="17"/>
      <c r="D171" s="17"/>
      <c r="E171" s="17"/>
      <c r="F171" s="17"/>
      <c r="G171" s="17"/>
      <c r="H171" s="17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</row>
    <row r="172" spans="1:65" ht="16.5" thickBot="1">
      <c r="A172" s="20"/>
      <c r="B172" s="11"/>
      <c r="C172" s="17"/>
      <c r="D172" s="17"/>
      <c r="E172" s="17"/>
      <c r="F172" s="17"/>
      <c r="G172" s="17"/>
      <c r="H172" s="17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</row>
    <row r="173" spans="1:65" ht="15.75" thickBot="1">
      <c r="A173" s="21" t="s">
        <v>35</v>
      </c>
      <c r="B173" s="22" t="s">
        <v>2</v>
      </c>
      <c r="C173" s="23" t="s">
        <v>106</v>
      </c>
      <c r="D173" s="24"/>
      <c r="E173" s="24"/>
      <c r="F173" s="24"/>
      <c r="G173" s="25"/>
      <c r="H173" s="17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</row>
    <row r="174" spans="1:65" ht="15.75" thickBot="1">
      <c r="A174" s="26"/>
      <c r="B174" s="27"/>
      <c r="C174" s="98">
        <v>2011</v>
      </c>
      <c r="D174" s="99">
        <v>2012</v>
      </c>
      <c r="E174" s="99">
        <v>2013</v>
      </c>
      <c r="F174" s="99">
        <v>2014</v>
      </c>
      <c r="G174" s="99">
        <v>2015</v>
      </c>
      <c r="H174" s="17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</row>
    <row r="175" spans="1:65" ht="43.5" thickBot="1">
      <c r="A175" s="100">
        <v>4.0999999999999996</v>
      </c>
      <c r="B175" s="87" t="s">
        <v>68</v>
      </c>
      <c r="C175" s="101">
        <v>10000</v>
      </c>
      <c r="D175" s="102">
        <v>2000</v>
      </c>
      <c r="E175" s="103">
        <v>2000</v>
      </c>
      <c r="F175" s="103">
        <v>2000</v>
      </c>
      <c r="G175" s="103">
        <v>1500</v>
      </c>
      <c r="H175" s="17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</row>
    <row r="176" spans="1:65" ht="43.5" thickBot="1">
      <c r="A176" s="100" t="s">
        <v>67</v>
      </c>
      <c r="B176" s="104" t="s">
        <v>105</v>
      </c>
      <c r="C176" s="101">
        <v>5000</v>
      </c>
      <c r="D176" s="105">
        <v>1000</v>
      </c>
      <c r="E176" s="105">
        <v>500</v>
      </c>
      <c r="F176" s="105"/>
      <c r="G176" s="105"/>
      <c r="H176" s="17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</row>
    <row r="177" spans="1:65" ht="29.25" thickBot="1">
      <c r="A177" s="35"/>
      <c r="B177" s="87" t="s">
        <v>69</v>
      </c>
      <c r="C177" s="106">
        <v>30000</v>
      </c>
      <c r="D177" s="105"/>
      <c r="E177" s="107"/>
      <c r="F177" s="107"/>
      <c r="G177" s="107"/>
      <c r="H177" s="17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</row>
    <row r="178" spans="1:65" ht="43.5" thickBot="1">
      <c r="A178" s="35"/>
      <c r="B178" s="87" t="s">
        <v>70</v>
      </c>
      <c r="C178" s="107">
        <v>15000</v>
      </c>
      <c r="D178" s="108"/>
      <c r="E178" s="107"/>
      <c r="F178" s="107"/>
      <c r="G178" s="107"/>
      <c r="H178" s="17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</row>
    <row r="179" spans="1:65" ht="43.5" thickBot="1">
      <c r="A179" s="35"/>
      <c r="B179" s="87" t="s">
        <v>71</v>
      </c>
      <c r="C179" s="107">
        <v>10000</v>
      </c>
      <c r="D179" s="107">
        <v>10000</v>
      </c>
      <c r="E179" s="107">
        <v>10000</v>
      </c>
      <c r="F179" s="107">
        <v>10000</v>
      </c>
      <c r="G179" s="107">
        <v>10000</v>
      </c>
      <c r="H179" s="17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</row>
    <row r="180" spans="1:65" ht="29.25" thickBot="1">
      <c r="A180" s="35"/>
      <c r="B180" s="87" t="s">
        <v>72</v>
      </c>
      <c r="C180" s="101">
        <v>60000</v>
      </c>
      <c r="D180" s="105">
        <v>66000</v>
      </c>
      <c r="E180" s="107">
        <v>70000</v>
      </c>
      <c r="F180" s="107">
        <f>E180*1.1</f>
        <v>77000</v>
      </c>
      <c r="G180" s="107">
        <f>F180*1.1</f>
        <v>84700</v>
      </c>
      <c r="H180" s="17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</row>
    <row r="181" spans="1:65" ht="43.5" thickBot="1">
      <c r="A181" s="35"/>
      <c r="B181" s="87" t="s">
        <v>73</v>
      </c>
      <c r="C181" s="107"/>
      <c r="D181" s="101">
        <v>100000</v>
      </c>
      <c r="E181" s="105">
        <v>100000</v>
      </c>
      <c r="F181" s="105">
        <v>100000</v>
      </c>
      <c r="G181" s="105">
        <v>100000</v>
      </c>
      <c r="H181" s="17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</row>
    <row r="182" spans="1:65" ht="30.75" thickBot="1">
      <c r="A182" s="47">
        <v>4.2</v>
      </c>
      <c r="B182" s="43" t="s">
        <v>75</v>
      </c>
      <c r="C182" s="107">
        <v>1090000</v>
      </c>
      <c r="D182" s="108">
        <v>320000</v>
      </c>
      <c r="E182" s="108">
        <v>320000</v>
      </c>
      <c r="F182" s="107">
        <v>250000</v>
      </c>
      <c r="G182" s="107">
        <v>120000</v>
      </c>
      <c r="H182" s="17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</row>
    <row r="183" spans="1:65" ht="43.5" thickBot="1">
      <c r="A183" s="100" t="s">
        <v>74</v>
      </c>
      <c r="B183" s="109" t="s">
        <v>76</v>
      </c>
      <c r="C183" s="110">
        <v>210600</v>
      </c>
      <c r="D183" s="111">
        <v>331600</v>
      </c>
      <c r="E183" s="110">
        <v>215600</v>
      </c>
      <c r="F183" s="110">
        <v>171600</v>
      </c>
      <c r="G183" s="110">
        <v>166600</v>
      </c>
      <c r="H183" s="17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</row>
    <row r="184" spans="1:65" ht="30">
      <c r="A184" s="112"/>
      <c r="B184" s="113" t="s">
        <v>77</v>
      </c>
      <c r="C184" s="111">
        <v>125000</v>
      </c>
      <c r="D184" s="111">
        <v>250000</v>
      </c>
      <c r="E184" s="111">
        <v>350000</v>
      </c>
      <c r="F184" s="111">
        <v>300000</v>
      </c>
      <c r="G184" s="110">
        <v>78000</v>
      </c>
      <c r="H184" s="17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</row>
    <row r="185" spans="1:65">
      <c r="A185" s="112"/>
      <c r="B185" s="114"/>
      <c r="C185" s="115"/>
      <c r="D185" s="115"/>
      <c r="E185" s="115"/>
      <c r="F185" s="115"/>
      <c r="G185" s="116"/>
      <c r="H185" s="17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</row>
    <row r="186" spans="1:65">
      <c r="A186" s="112"/>
      <c r="B186" s="114"/>
      <c r="C186" s="115"/>
      <c r="D186" s="115"/>
      <c r="E186" s="115"/>
      <c r="F186" s="115"/>
      <c r="G186" s="116"/>
      <c r="H186" s="17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</row>
    <row r="187" spans="1:65" ht="15.75" thickBot="1">
      <c r="A187" s="117"/>
      <c r="B187" s="118"/>
      <c r="C187" s="106"/>
      <c r="D187" s="106"/>
      <c r="E187" s="106"/>
      <c r="F187" s="106"/>
      <c r="G187" s="119"/>
      <c r="H187" s="17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</row>
    <row r="188" spans="1:65" ht="15.75" thickBot="1">
      <c r="A188" s="21" t="s">
        <v>35</v>
      </c>
      <c r="B188" s="22" t="s">
        <v>2</v>
      </c>
      <c r="C188" s="23" t="s">
        <v>106</v>
      </c>
      <c r="D188" s="24"/>
      <c r="E188" s="24"/>
      <c r="F188" s="24"/>
      <c r="G188" s="25"/>
      <c r="H188" s="17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</row>
    <row r="189" spans="1:65" ht="15.75" thickBot="1">
      <c r="A189" s="26"/>
      <c r="B189" s="27"/>
      <c r="C189" s="86">
        <v>2011</v>
      </c>
      <c r="D189" s="86">
        <v>2012</v>
      </c>
      <c r="E189" s="86">
        <v>2013</v>
      </c>
      <c r="F189" s="86">
        <v>2014</v>
      </c>
      <c r="G189" s="86">
        <v>2015</v>
      </c>
      <c r="H189" s="17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</row>
    <row r="190" spans="1:65" ht="60.75" thickBot="1">
      <c r="A190" s="112"/>
      <c r="B190" s="120" t="s">
        <v>209</v>
      </c>
      <c r="C190" s="101"/>
      <c r="D190" s="101">
        <v>10000</v>
      </c>
      <c r="E190" s="101">
        <v>2000</v>
      </c>
      <c r="F190" s="105">
        <v>2000</v>
      </c>
      <c r="G190" s="105">
        <v>2000</v>
      </c>
      <c r="H190" s="17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</row>
    <row r="191" spans="1:65" s="3" customFormat="1" ht="30.75" thickBot="1">
      <c r="A191" s="35"/>
      <c r="B191" s="121" t="s">
        <v>78</v>
      </c>
      <c r="C191" s="107">
        <v>8000</v>
      </c>
      <c r="D191" s="108">
        <v>2000</v>
      </c>
      <c r="E191" s="107">
        <v>1700</v>
      </c>
      <c r="F191" s="107">
        <v>2000</v>
      </c>
      <c r="G191" s="107">
        <v>2000</v>
      </c>
      <c r="H191" s="122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6"/>
      <c r="AM191" s="46"/>
      <c r="AN191" s="46"/>
      <c r="AO191" s="46"/>
      <c r="AP191" s="46"/>
      <c r="AQ191" s="46"/>
      <c r="AR191" s="46"/>
      <c r="AS191" s="46"/>
      <c r="AT191" s="46"/>
      <c r="AU191" s="46"/>
      <c r="AV191" s="46"/>
      <c r="AW191" s="46"/>
      <c r="AX191" s="46"/>
      <c r="AY191" s="46"/>
      <c r="AZ191" s="46"/>
      <c r="BA191" s="46"/>
      <c r="BB191" s="46"/>
      <c r="BC191" s="46"/>
      <c r="BD191" s="46"/>
      <c r="BE191" s="46"/>
      <c r="BF191" s="46"/>
      <c r="BG191" s="46"/>
      <c r="BH191" s="46"/>
      <c r="BI191" s="46"/>
      <c r="BJ191" s="46"/>
      <c r="BK191" s="46"/>
      <c r="BL191" s="46"/>
      <c r="BM191" s="46"/>
    </row>
    <row r="192" spans="1:65">
      <c r="A192" s="35"/>
      <c r="B192" s="64" t="s">
        <v>79</v>
      </c>
      <c r="C192" s="123"/>
      <c r="D192" s="124"/>
      <c r="E192" s="110"/>
      <c r="F192" s="110"/>
      <c r="G192" s="125"/>
      <c r="H192" s="17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</row>
    <row r="193" spans="1:65" ht="15.75" thickBot="1">
      <c r="A193" s="35"/>
      <c r="B193" s="65"/>
      <c r="C193" s="126"/>
      <c r="D193" s="127"/>
      <c r="E193" s="119"/>
      <c r="F193" s="119"/>
      <c r="G193" s="128"/>
      <c r="H193" s="17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</row>
    <row r="194" spans="1:65">
      <c r="A194" s="35"/>
      <c r="B194" s="64" t="s">
        <v>80</v>
      </c>
      <c r="C194" s="129"/>
      <c r="D194" s="124"/>
      <c r="E194" s="110"/>
      <c r="F194" s="110"/>
      <c r="G194" s="125"/>
      <c r="H194" s="17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</row>
    <row r="195" spans="1:65" ht="15.75" thickBot="1">
      <c r="A195" s="35"/>
      <c r="B195" s="65"/>
      <c r="C195" s="130"/>
      <c r="D195" s="127"/>
      <c r="E195" s="119"/>
      <c r="F195" s="119"/>
      <c r="G195" s="128"/>
      <c r="H195" s="17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</row>
    <row r="196" spans="1:65" ht="20.25" customHeight="1" thickBot="1">
      <c r="A196" s="63"/>
      <c r="B196" s="121" t="s">
        <v>81</v>
      </c>
      <c r="C196" s="101"/>
      <c r="D196" s="107"/>
      <c r="E196" s="107"/>
      <c r="F196" s="107"/>
      <c r="G196" s="107"/>
      <c r="H196" s="17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</row>
    <row r="197" spans="1:65" ht="18" customHeight="1" thickBot="1">
      <c r="A197" s="29">
        <v>4.3</v>
      </c>
      <c r="B197" s="43" t="s">
        <v>83</v>
      </c>
      <c r="C197" s="107"/>
      <c r="D197" s="108"/>
      <c r="E197" s="107"/>
      <c r="F197" s="107"/>
      <c r="G197" s="107"/>
      <c r="H197" s="17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</row>
    <row r="198" spans="1:65" ht="30.75" thickBot="1">
      <c r="A198" s="100" t="s">
        <v>82</v>
      </c>
      <c r="B198" s="43" t="s">
        <v>84</v>
      </c>
      <c r="C198" s="107">
        <v>2000</v>
      </c>
      <c r="D198" s="108">
        <v>1000</v>
      </c>
      <c r="E198" s="107">
        <v>1000</v>
      </c>
      <c r="F198" s="107">
        <v>1000</v>
      </c>
      <c r="G198" s="107">
        <v>1000</v>
      </c>
      <c r="H198" s="17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</row>
    <row r="199" spans="1:65" ht="15.75" thickBot="1">
      <c r="A199" s="35"/>
      <c r="B199" s="43" t="s">
        <v>85</v>
      </c>
      <c r="C199" s="107">
        <v>5000</v>
      </c>
      <c r="D199" s="101">
        <v>5000</v>
      </c>
      <c r="E199" s="107">
        <v>6000</v>
      </c>
      <c r="F199" s="107">
        <v>6000</v>
      </c>
      <c r="G199" s="107">
        <v>6000</v>
      </c>
      <c r="H199" s="17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</row>
    <row r="200" spans="1:65" ht="45.75" thickBot="1">
      <c r="A200" s="35"/>
      <c r="B200" s="43" t="s">
        <v>86</v>
      </c>
      <c r="C200" s="107"/>
      <c r="D200" s="108"/>
      <c r="E200" s="107"/>
      <c r="F200" s="107"/>
      <c r="G200" s="107"/>
      <c r="H200" s="17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</row>
    <row r="201" spans="1:65" ht="45.75" thickBot="1">
      <c r="A201" s="35"/>
      <c r="B201" s="43" t="s">
        <v>87</v>
      </c>
      <c r="C201" s="107">
        <v>1000</v>
      </c>
      <c r="D201" s="107">
        <v>1000</v>
      </c>
      <c r="E201" s="107">
        <v>1000</v>
      </c>
      <c r="F201" s="107">
        <v>1000</v>
      </c>
      <c r="G201" s="107">
        <v>1000</v>
      </c>
      <c r="H201" s="17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</row>
    <row r="202" spans="1:65" ht="15.75" thickBot="1">
      <c r="A202" s="47">
        <v>4.4000000000000004</v>
      </c>
      <c r="B202" s="43" t="s">
        <v>89</v>
      </c>
      <c r="C202" s="107">
        <v>1500</v>
      </c>
      <c r="D202" s="107">
        <v>1500</v>
      </c>
      <c r="E202" s="107">
        <v>1500</v>
      </c>
      <c r="F202" s="107">
        <v>1500</v>
      </c>
      <c r="G202" s="107">
        <v>1500</v>
      </c>
      <c r="H202" s="17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</row>
    <row r="203" spans="1:65" ht="43.5" thickBot="1">
      <c r="A203" s="100" t="s">
        <v>88</v>
      </c>
      <c r="B203" s="131" t="s">
        <v>90</v>
      </c>
      <c r="C203" s="132"/>
      <c r="D203" s="133"/>
      <c r="E203" s="132"/>
      <c r="F203" s="132"/>
      <c r="G203" s="132"/>
      <c r="H203" s="17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</row>
    <row r="204" spans="1:65" ht="45">
      <c r="A204" s="112"/>
      <c r="B204" s="113" t="s">
        <v>91</v>
      </c>
      <c r="C204" s="111"/>
      <c r="D204" s="111"/>
      <c r="E204" s="111"/>
      <c r="F204" s="111"/>
      <c r="G204" s="110"/>
      <c r="H204" s="17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</row>
    <row r="205" spans="1:65">
      <c r="A205" s="112"/>
      <c r="B205" s="114"/>
      <c r="C205" s="115"/>
      <c r="D205" s="115"/>
      <c r="E205" s="115"/>
      <c r="F205" s="115"/>
      <c r="G205" s="116"/>
      <c r="H205" s="17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</row>
    <row r="206" spans="1:65" ht="15.75" thickBot="1">
      <c r="A206" s="117"/>
      <c r="B206" s="118"/>
      <c r="C206" s="106"/>
      <c r="D206" s="106"/>
      <c r="E206" s="106"/>
      <c r="F206" s="106"/>
      <c r="G206" s="119"/>
      <c r="H206" s="17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</row>
    <row r="207" spans="1:65" ht="15.75" thickBot="1">
      <c r="A207" s="21" t="s">
        <v>35</v>
      </c>
      <c r="B207" s="22" t="s">
        <v>2</v>
      </c>
      <c r="C207" s="23" t="s">
        <v>106</v>
      </c>
      <c r="D207" s="24"/>
      <c r="E207" s="24"/>
      <c r="F207" s="24"/>
      <c r="G207" s="25"/>
      <c r="H207" s="17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</row>
    <row r="208" spans="1:65" ht="15.75" thickBot="1">
      <c r="A208" s="26"/>
      <c r="B208" s="27"/>
      <c r="C208" s="86">
        <v>2011</v>
      </c>
      <c r="D208" s="86">
        <v>2012</v>
      </c>
      <c r="E208" s="86">
        <v>2013</v>
      </c>
      <c r="F208" s="86">
        <v>2014</v>
      </c>
      <c r="G208" s="86">
        <v>2015</v>
      </c>
      <c r="H208" s="17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</row>
    <row r="209" spans="1:65" ht="45.75" thickBot="1">
      <c r="A209" s="134"/>
      <c r="B209" s="135" t="s">
        <v>92</v>
      </c>
      <c r="C209" s="108">
        <v>10000</v>
      </c>
      <c r="D209" s="108">
        <v>5000</v>
      </c>
      <c r="E209" s="108">
        <v>3000</v>
      </c>
      <c r="F209" s="108">
        <v>3000</v>
      </c>
      <c r="G209" s="108">
        <v>10000</v>
      </c>
      <c r="H209" s="17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</row>
    <row r="210" spans="1:65" ht="30.75" thickBot="1">
      <c r="A210" s="136"/>
      <c r="B210" s="135" t="s">
        <v>93</v>
      </c>
      <c r="C210" s="108"/>
      <c r="D210" s="108"/>
      <c r="E210" s="108"/>
      <c r="F210" s="108"/>
      <c r="G210" s="108"/>
      <c r="H210" s="17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</row>
    <row r="211" spans="1:65" ht="15.75" thickBot="1">
      <c r="A211" s="137"/>
      <c r="B211" s="43" t="s">
        <v>94</v>
      </c>
      <c r="C211" s="105">
        <v>5000</v>
      </c>
      <c r="D211" s="107">
        <v>2000</v>
      </c>
      <c r="E211" s="107">
        <v>2000</v>
      </c>
      <c r="F211" s="107">
        <v>2000</v>
      </c>
      <c r="G211" s="107">
        <v>2000</v>
      </c>
      <c r="H211" s="17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</row>
    <row r="212" spans="1:65" ht="60.75" thickBot="1">
      <c r="A212" s="29">
        <v>4.5</v>
      </c>
      <c r="B212" s="120" t="s">
        <v>96</v>
      </c>
      <c r="C212" s="107"/>
      <c r="D212" s="108"/>
      <c r="E212" s="107"/>
      <c r="F212" s="107"/>
      <c r="G212" s="107"/>
      <c r="H212" s="17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</row>
    <row r="213" spans="1:65" ht="60.75" thickBot="1">
      <c r="A213" s="79" t="s">
        <v>95</v>
      </c>
      <c r="B213" s="121" t="s">
        <v>97</v>
      </c>
      <c r="C213" s="107">
        <v>30000</v>
      </c>
      <c r="D213" s="105">
        <v>60000</v>
      </c>
      <c r="E213" s="107">
        <v>30000</v>
      </c>
      <c r="F213" s="107">
        <v>30000</v>
      </c>
      <c r="G213" s="107"/>
      <c r="H213" s="17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  <c r="BG213" s="11"/>
      <c r="BH213" s="11"/>
      <c r="BI213" s="11"/>
      <c r="BJ213" s="11"/>
      <c r="BK213" s="11"/>
      <c r="BL213" s="11"/>
      <c r="BM213" s="11"/>
    </row>
    <row r="214" spans="1:65" ht="30.75" thickBot="1">
      <c r="A214" s="29">
        <v>4.5999999999999996</v>
      </c>
      <c r="B214" s="43" t="s">
        <v>99</v>
      </c>
      <c r="C214" s="107"/>
      <c r="D214" s="108"/>
      <c r="E214" s="107"/>
      <c r="F214" s="107"/>
      <c r="G214" s="107"/>
      <c r="H214" s="17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</row>
    <row r="215" spans="1:65" ht="45.75" thickBot="1">
      <c r="A215" s="32" t="s">
        <v>98</v>
      </c>
      <c r="B215" s="43" t="s">
        <v>100</v>
      </c>
      <c r="C215" s="107"/>
      <c r="D215" s="108"/>
      <c r="E215" s="107"/>
      <c r="F215" s="107"/>
      <c r="G215" s="107"/>
      <c r="H215" s="17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</row>
    <row r="216" spans="1:65">
      <c r="A216" s="35"/>
      <c r="B216" s="64" t="s">
        <v>101</v>
      </c>
      <c r="C216" s="110"/>
      <c r="D216" s="133"/>
      <c r="E216" s="110"/>
      <c r="F216" s="110"/>
      <c r="G216" s="125"/>
      <c r="H216" s="17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</row>
    <row r="217" spans="1:65" ht="15.75" thickBot="1">
      <c r="A217" s="35"/>
      <c r="B217" s="65"/>
      <c r="C217" s="119"/>
      <c r="D217" s="107"/>
      <c r="E217" s="119"/>
      <c r="F217" s="119"/>
      <c r="G217" s="128"/>
      <c r="H217" s="17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</row>
    <row r="218" spans="1:65" ht="15.75" thickBot="1">
      <c r="A218" s="35"/>
      <c r="B218" s="43" t="s">
        <v>102</v>
      </c>
      <c r="C218" s="138"/>
      <c r="D218" s="139"/>
      <c r="E218" s="138"/>
      <c r="F218" s="138"/>
      <c r="G218" s="138"/>
      <c r="H218" s="17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</row>
    <row r="219" spans="1:65" ht="60.75" thickBot="1">
      <c r="A219" s="35"/>
      <c r="B219" s="43" t="s">
        <v>103</v>
      </c>
      <c r="C219" s="138"/>
      <c r="D219" s="139"/>
      <c r="E219" s="138"/>
      <c r="F219" s="138"/>
      <c r="G219" s="138"/>
      <c r="H219" s="17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  <c r="BH219" s="11"/>
      <c r="BI219" s="11"/>
      <c r="BJ219" s="11"/>
      <c r="BK219" s="11"/>
      <c r="BL219" s="11"/>
      <c r="BM219" s="11"/>
    </row>
    <row r="220" spans="1:65" ht="30">
      <c r="A220" s="35"/>
      <c r="B220" s="131" t="s">
        <v>104</v>
      </c>
      <c r="C220" s="140"/>
      <c r="D220" s="141"/>
      <c r="E220" s="140"/>
      <c r="F220" s="140"/>
      <c r="G220" s="140"/>
      <c r="H220" s="17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</row>
    <row r="221" spans="1:65">
      <c r="A221" s="142" t="s">
        <v>107</v>
      </c>
      <c r="B221" s="143"/>
      <c r="C221" s="144">
        <f>SUM(C175:C220)</f>
        <v>1622122</v>
      </c>
      <c r="D221" s="144">
        <f t="shared" ref="D221:G221" si="3">SUM(D175:D220)</f>
        <v>1172124</v>
      </c>
      <c r="E221" s="144">
        <f t="shared" si="3"/>
        <v>1120326</v>
      </c>
      <c r="F221" s="144">
        <f t="shared" si="3"/>
        <v>963128</v>
      </c>
      <c r="G221" s="144">
        <f t="shared" si="3"/>
        <v>590330</v>
      </c>
      <c r="H221" s="17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</row>
    <row r="222" spans="1:65" ht="15.75">
      <c r="A222" s="67" t="s">
        <v>108</v>
      </c>
      <c r="B222" s="68"/>
      <c r="C222" s="69">
        <f>C221+C141+C106+C73</f>
        <v>2278156</v>
      </c>
      <c r="D222" s="69">
        <f>D221+D141+D106+D73</f>
        <v>1924398</v>
      </c>
      <c r="E222" s="69">
        <f>E221+E141+E106+E73</f>
        <v>1749652</v>
      </c>
      <c r="F222" s="69">
        <f>F221+F141+F106+F73</f>
        <v>1564506</v>
      </c>
      <c r="G222" s="69">
        <f>G221+G141+G106+G73</f>
        <v>1227760</v>
      </c>
      <c r="H222" s="17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</row>
    <row r="223" spans="1:65" ht="20.25">
      <c r="A223" s="145" t="s">
        <v>109</v>
      </c>
      <c r="B223" s="145"/>
      <c r="C223" s="145"/>
      <c r="D223" s="145"/>
      <c r="E223" s="145"/>
      <c r="F223" s="145"/>
      <c r="G223" s="145"/>
      <c r="H223" s="17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</row>
    <row r="224" spans="1:65" ht="20.25">
      <c r="A224" s="145" t="s">
        <v>110</v>
      </c>
      <c r="B224" s="145"/>
      <c r="C224" s="145"/>
      <c r="D224" s="145"/>
      <c r="E224" s="145"/>
      <c r="F224" s="145"/>
      <c r="G224" s="145"/>
      <c r="H224" s="17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</row>
    <row r="225" spans="1:65" ht="18">
      <c r="A225" s="146" t="s">
        <v>111</v>
      </c>
      <c r="B225" s="146"/>
      <c r="C225" s="146"/>
      <c r="D225" s="146"/>
      <c r="E225" s="146"/>
      <c r="F225" s="146"/>
      <c r="G225" s="146"/>
      <c r="H225" s="17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</row>
    <row r="226" spans="1:65">
      <c r="A226" s="147"/>
      <c r="B226" s="148"/>
      <c r="C226" s="149"/>
      <c r="D226" s="149"/>
      <c r="E226" s="149"/>
      <c r="F226" s="149"/>
      <c r="G226" s="150" t="s">
        <v>112</v>
      </c>
      <c r="H226" s="17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  <c r="BG226" s="11"/>
      <c r="BH226" s="11"/>
      <c r="BI226" s="11"/>
      <c r="BJ226" s="11"/>
      <c r="BK226" s="11"/>
      <c r="BL226" s="11"/>
      <c r="BM226" s="11"/>
    </row>
    <row r="227" spans="1:65">
      <c r="A227" s="151" t="s">
        <v>113</v>
      </c>
      <c r="B227" s="152" t="s">
        <v>114</v>
      </c>
      <c r="C227" s="153">
        <v>2011</v>
      </c>
      <c r="D227" s="153">
        <v>2012</v>
      </c>
      <c r="E227" s="153">
        <v>2013</v>
      </c>
      <c r="F227" s="153">
        <v>2014</v>
      </c>
      <c r="G227" s="153">
        <v>2015</v>
      </c>
      <c r="H227" s="17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</row>
    <row r="228" spans="1:65">
      <c r="A228" s="154"/>
      <c r="B228" s="155"/>
      <c r="C228" s="156"/>
      <c r="D228" s="157"/>
      <c r="E228" s="157"/>
      <c r="F228" s="157"/>
      <c r="G228" s="157"/>
      <c r="H228" s="17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  <c r="BF228" s="11"/>
      <c r="BG228" s="11"/>
      <c r="BH228" s="11"/>
      <c r="BI228" s="11"/>
      <c r="BJ228" s="11"/>
      <c r="BK228" s="11"/>
      <c r="BL228" s="11"/>
      <c r="BM228" s="11"/>
    </row>
    <row r="229" spans="1:65">
      <c r="A229" s="158">
        <v>1</v>
      </c>
      <c r="B229" s="159" t="s">
        <v>115</v>
      </c>
      <c r="C229" s="160"/>
      <c r="D229" s="161"/>
      <c r="E229" s="161"/>
      <c r="F229" s="161"/>
      <c r="G229" s="161"/>
      <c r="H229" s="17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  <c r="BF229" s="11"/>
      <c r="BG229" s="11"/>
      <c r="BH229" s="11"/>
      <c r="BI229" s="11"/>
      <c r="BJ229" s="11"/>
      <c r="BK229" s="11"/>
      <c r="BL229" s="11"/>
      <c r="BM229" s="11"/>
    </row>
    <row r="230" spans="1:65">
      <c r="A230" s="162">
        <v>1.1000000000000001</v>
      </c>
      <c r="B230" s="155" t="s">
        <v>116</v>
      </c>
      <c r="C230" s="160">
        <v>513500</v>
      </c>
      <c r="D230" s="160">
        <v>546000</v>
      </c>
      <c r="E230" s="160">
        <v>581000</v>
      </c>
      <c r="F230" s="160">
        <v>618500</v>
      </c>
      <c r="G230" s="160">
        <v>658500</v>
      </c>
      <c r="H230" s="17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  <c r="BF230" s="11"/>
      <c r="BG230" s="11"/>
      <c r="BH230" s="11"/>
      <c r="BI230" s="11"/>
      <c r="BJ230" s="11"/>
      <c r="BK230" s="11"/>
      <c r="BL230" s="11"/>
      <c r="BM230" s="11"/>
    </row>
    <row r="231" spans="1:65">
      <c r="A231" s="162">
        <v>1.2</v>
      </c>
      <c r="B231" s="155" t="s">
        <v>117</v>
      </c>
      <c r="C231" s="160">
        <v>65000</v>
      </c>
      <c r="D231" s="160">
        <v>69000</v>
      </c>
      <c r="E231" s="160">
        <v>73500</v>
      </c>
      <c r="F231" s="160">
        <v>78500</v>
      </c>
      <c r="G231" s="160">
        <v>83000</v>
      </c>
      <c r="H231" s="17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  <c r="BF231" s="11"/>
      <c r="BG231" s="11"/>
      <c r="BH231" s="11"/>
      <c r="BI231" s="11"/>
      <c r="BJ231" s="11"/>
      <c r="BK231" s="11"/>
      <c r="BL231" s="11"/>
      <c r="BM231" s="11"/>
    </row>
    <row r="232" spans="1:65">
      <c r="A232" s="162">
        <v>1.3</v>
      </c>
      <c r="B232" s="155" t="s">
        <v>118</v>
      </c>
      <c r="C232" s="160">
        <v>19500</v>
      </c>
      <c r="D232" s="160">
        <v>21000</v>
      </c>
      <c r="E232" s="160">
        <v>22500</v>
      </c>
      <c r="F232" s="160">
        <v>24000</v>
      </c>
      <c r="G232" s="160">
        <v>25000</v>
      </c>
      <c r="H232" s="17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  <c r="BG232" s="11"/>
      <c r="BH232" s="11"/>
      <c r="BI232" s="11"/>
      <c r="BJ232" s="11"/>
      <c r="BK232" s="11"/>
      <c r="BL232" s="11"/>
      <c r="BM232" s="11"/>
    </row>
    <row r="233" spans="1:65">
      <c r="A233" s="162">
        <v>1.4</v>
      </c>
      <c r="B233" s="155" t="s">
        <v>119</v>
      </c>
      <c r="C233" s="160">
        <v>17000</v>
      </c>
      <c r="D233" s="160">
        <v>18000</v>
      </c>
      <c r="E233" s="160">
        <v>20000</v>
      </c>
      <c r="F233" s="160">
        <v>20500</v>
      </c>
      <c r="G233" s="160">
        <v>21500</v>
      </c>
      <c r="H233" s="17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1"/>
    </row>
    <row r="234" spans="1:65">
      <c r="A234" s="162">
        <v>1.5</v>
      </c>
      <c r="B234" s="155" t="s">
        <v>120</v>
      </c>
      <c r="C234" s="160">
        <v>100</v>
      </c>
      <c r="D234" s="160">
        <v>100</v>
      </c>
      <c r="E234" s="160">
        <v>100</v>
      </c>
      <c r="F234" s="160">
        <v>100</v>
      </c>
      <c r="G234" s="160">
        <v>100</v>
      </c>
      <c r="H234" s="17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</row>
    <row r="235" spans="1:65">
      <c r="A235" s="162">
        <v>1.6</v>
      </c>
      <c r="B235" s="155" t="s">
        <v>121</v>
      </c>
      <c r="C235" s="160">
        <v>62000</v>
      </c>
      <c r="D235" s="160">
        <v>66000</v>
      </c>
      <c r="E235" s="160">
        <v>70000</v>
      </c>
      <c r="F235" s="160">
        <v>75000</v>
      </c>
      <c r="G235" s="160">
        <v>80000</v>
      </c>
      <c r="H235" s="17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  <c r="BG235" s="11"/>
      <c r="BH235" s="11"/>
      <c r="BI235" s="11"/>
      <c r="BJ235" s="11"/>
      <c r="BK235" s="11"/>
      <c r="BL235" s="11"/>
      <c r="BM235" s="11"/>
    </row>
    <row r="236" spans="1:65">
      <c r="A236" s="162">
        <v>1.7</v>
      </c>
      <c r="B236" s="155" t="s">
        <v>122</v>
      </c>
      <c r="C236" s="160">
        <v>3000</v>
      </c>
      <c r="D236" s="160">
        <v>3000</v>
      </c>
      <c r="E236" s="160">
        <v>3500</v>
      </c>
      <c r="F236" s="160">
        <v>3500</v>
      </c>
      <c r="G236" s="160">
        <v>4000</v>
      </c>
      <c r="H236" s="17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  <c r="BF236" s="11"/>
      <c r="BG236" s="11"/>
      <c r="BH236" s="11"/>
      <c r="BI236" s="11"/>
      <c r="BJ236" s="11"/>
      <c r="BK236" s="11"/>
      <c r="BL236" s="11"/>
      <c r="BM236" s="11"/>
    </row>
    <row r="237" spans="1:65">
      <c r="A237" s="162">
        <v>1.8</v>
      </c>
      <c r="B237" s="155" t="s">
        <v>123</v>
      </c>
      <c r="C237" s="160">
        <v>93000</v>
      </c>
      <c r="D237" s="160">
        <v>95000</v>
      </c>
      <c r="E237" s="160">
        <v>98000</v>
      </c>
      <c r="F237" s="160">
        <v>101000</v>
      </c>
      <c r="G237" s="160">
        <v>104000</v>
      </c>
      <c r="H237" s="17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  <c r="BG237" s="11"/>
      <c r="BH237" s="11"/>
      <c r="BI237" s="11"/>
      <c r="BJ237" s="11"/>
      <c r="BK237" s="11"/>
      <c r="BL237" s="11"/>
      <c r="BM237" s="11"/>
    </row>
    <row r="238" spans="1:65">
      <c r="A238" s="162">
        <v>1.9</v>
      </c>
      <c r="B238" s="155" t="s">
        <v>124</v>
      </c>
      <c r="C238" s="160">
        <v>3000</v>
      </c>
      <c r="D238" s="160">
        <v>3000</v>
      </c>
      <c r="E238" s="160">
        <v>3000</v>
      </c>
      <c r="F238" s="160">
        <v>3000</v>
      </c>
      <c r="G238" s="160">
        <v>3000</v>
      </c>
      <c r="H238" s="17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  <c r="BF238" s="11"/>
      <c r="BG238" s="11"/>
      <c r="BH238" s="11"/>
      <c r="BI238" s="11"/>
      <c r="BJ238" s="11"/>
      <c r="BK238" s="11"/>
      <c r="BL238" s="11"/>
      <c r="BM238" s="11"/>
    </row>
    <row r="239" spans="1:65">
      <c r="A239" s="163" t="s">
        <v>125</v>
      </c>
      <c r="B239" s="155" t="s">
        <v>126</v>
      </c>
      <c r="C239" s="160">
        <v>1000</v>
      </c>
      <c r="D239" s="160">
        <v>1000</v>
      </c>
      <c r="E239" s="160">
        <v>1000</v>
      </c>
      <c r="F239" s="160">
        <v>1500</v>
      </c>
      <c r="G239" s="160">
        <v>1500</v>
      </c>
      <c r="H239" s="17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  <c r="BF239" s="11"/>
      <c r="BG239" s="11"/>
      <c r="BH239" s="11"/>
      <c r="BI239" s="11"/>
      <c r="BJ239" s="11"/>
      <c r="BK239" s="11"/>
      <c r="BL239" s="11"/>
      <c r="BM239" s="11"/>
    </row>
    <row r="240" spans="1:65">
      <c r="A240" s="163" t="s">
        <v>127</v>
      </c>
      <c r="B240" s="155" t="s">
        <v>128</v>
      </c>
      <c r="C240" s="160">
        <v>13500</v>
      </c>
      <c r="D240" s="160">
        <v>16000</v>
      </c>
      <c r="E240" s="160">
        <v>19000</v>
      </c>
      <c r="F240" s="160">
        <v>22500</v>
      </c>
      <c r="G240" s="160">
        <v>28000</v>
      </c>
      <c r="H240" s="17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  <c r="BF240" s="11"/>
      <c r="BG240" s="11"/>
      <c r="BH240" s="11"/>
      <c r="BI240" s="11"/>
      <c r="BJ240" s="11"/>
      <c r="BK240" s="11"/>
      <c r="BL240" s="11"/>
      <c r="BM240" s="11"/>
    </row>
    <row r="241" spans="1:65">
      <c r="A241" s="163" t="s">
        <v>129</v>
      </c>
      <c r="B241" s="155" t="s">
        <v>130</v>
      </c>
      <c r="C241" s="160">
        <v>43000</v>
      </c>
      <c r="D241" s="160">
        <v>45500</v>
      </c>
      <c r="E241" s="160">
        <v>49500</v>
      </c>
      <c r="F241" s="160">
        <v>55000</v>
      </c>
      <c r="G241" s="160">
        <v>62000</v>
      </c>
      <c r="H241" s="17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  <c r="BC241" s="11"/>
      <c r="BD241" s="11"/>
      <c r="BE241" s="11"/>
      <c r="BF241" s="11"/>
      <c r="BG241" s="11"/>
      <c r="BH241" s="11"/>
      <c r="BI241" s="11"/>
      <c r="BJ241" s="11"/>
      <c r="BK241" s="11"/>
      <c r="BL241" s="11"/>
      <c r="BM241" s="11"/>
    </row>
    <row r="242" spans="1:65">
      <c r="A242" s="163" t="s">
        <v>131</v>
      </c>
      <c r="B242" s="155" t="s">
        <v>132</v>
      </c>
      <c r="C242" s="160">
        <v>750</v>
      </c>
      <c r="D242" s="160">
        <v>800</v>
      </c>
      <c r="E242" s="160">
        <v>900</v>
      </c>
      <c r="F242" s="160">
        <v>1000</v>
      </c>
      <c r="G242" s="160">
        <v>1150</v>
      </c>
      <c r="H242" s="17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</row>
    <row r="243" spans="1:65">
      <c r="A243" s="163" t="s">
        <v>133</v>
      </c>
      <c r="B243" s="155" t="s">
        <v>134</v>
      </c>
      <c r="C243" s="160">
        <v>23500</v>
      </c>
      <c r="D243" s="160">
        <v>25000</v>
      </c>
      <c r="E243" s="160">
        <v>26500</v>
      </c>
      <c r="F243" s="160">
        <v>28000</v>
      </c>
      <c r="G243" s="160">
        <v>30000</v>
      </c>
      <c r="H243" s="17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  <c r="BF243" s="11"/>
      <c r="BG243" s="11"/>
      <c r="BH243" s="11"/>
      <c r="BI243" s="11"/>
      <c r="BJ243" s="11"/>
      <c r="BK243" s="11"/>
      <c r="BL243" s="11"/>
      <c r="BM243" s="11"/>
    </row>
    <row r="244" spans="1:65">
      <c r="A244" s="164"/>
      <c r="B244" s="152" t="s">
        <v>135</v>
      </c>
      <c r="C244" s="165">
        <f>SUM(C230:C243)</f>
        <v>857850</v>
      </c>
      <c r="D244" s="165">
        <f>SUM(D230:D243)</f>
        <v>909400</v>
      </c>
      <c r="E244" s="165">
        <f>SUM(E230:E243)</f>
        <v>968500</v>
      </c>
      <c r="F244" s="165">
        <f>SUM(F230:F243)</f>
        <v>1032100</v>
      </c>
      <c r="G244" s="165">
        <f>SUM(G230:G243)</f>
        <v>1101750</v>
      </c>
      <c r="H244" s="17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11"/>
      <c r="BG244" s="11"/>
      <c r="BH244" s="11"/>
      <c r="BI244" s="11"/>
      <c r="BJ244" s="11"/>
      <c r="BK244" s="11"/>
      <c r="BL244" s="11"/>
      <c r="BM244" s="11"/>
    </row>
    <row r="245" spans="1:65">
      <c r="A245" s="158"/>
      <c r="B245" s="155"/>
      <c r="C245" s="166"/>
      <c r="D245" s="166"/>
      <c r="E245" s="166"/>
      <c r="F245" s="166"/>
      <c r="G245" s="166"/>
      <c r="H245" s="17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</row>
    <row r="246" spans="1:65">
      <c r="A246" s="158">
        <v>2</v>
      </c>
      <c r="B246" s="155" t="s">
        <v>136</v>
      </c>
      <c r="C246" s="166">
        <v>238100</v>
      </c>
      <c r="D246" s="166">
        <v>89200</v>
      </c>
      <c r="E246" s="166">
        <v>93900</v>
      </c>
      <c r="F246" s="166">
        <v>91500</v>
      </c>
      <c r="G246" s="166">
        <v>93500</v>
      </c>
      <c r="H246" s="17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11"/>
      <c r="BG246" s="11"/>
      <c r="BH246" s="11"/>
      <c r="BI246" s="11"/>
      <c r="BJ246" s="11"/>
      <c r="BK246" s="11"/>
      <c r="BL246" s="11"/>
      <c r="BM246" s="11"/>
    </row>
    <row r="247" spans="1:65">
      <c r="A247" s="158"/>
      <c r="B247" s="155" t="s">
        <v>137</v>
      </c>
      <c r="C247" s="166"/>
      <c r="D247" s="166"/>
      <c r="E247" s="166"/>
      <c r="F247" s="166"/>
      <c r="G247" s="166"/>
      <c r="H247" s="17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  <c r="BF247" s="11"/>
      <c r="BG247" s="11"/>
      <c r="BH247" s="11"/>
      <c r="BI247" s="11"/>
      <c r="BJ247" s="11"/>
      <c r="BK247" s="11"/>
      <c r="BL247" s="11"/>
      <c r="BM247" s="11"/>
    </row>
    <row r="248" spans="1:65">
      <c r="A248" s="167"/>
      <c r="B248" s="155"/>
      <c r="C248" s="166"/>
      <c r="D248" s="166"/>
      <c r="E248" s="166"/>
      <c r="F248" s="166"/>
      <c r="G248" s="166"/>
      <c r="H248" s="17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  <c r="BE248" s="11"/>
      <c r="BF248" s="11"/>
      <c r="BG248" s="11"/>
      <c r="BH248" s="11"/>
      <c r="BI248" s="11"/>
      <c r="BJ248" s="11"/>
      <c r="BK248" s="11"/>
      <c r="BL248" s="11"/>
      <c r="BM248" s="11"/>
    </row>
    <row r="249" spans="1:65">
      <c r="A249" s="164"/>
      <c r="B249" s="152" t="s">
        <v>138</v>
      </c>
      <c r="C249" s="165">
        <f>SUM(C244+C246)</f>
        <v>1095950</v>
      </c>
      <c r="D249" s="165">
        <f>SUM(D244+D246)</f>
        <v>998600</v>
      </c>
      <c r="E249" s="165">
        <f>SUM(E244+E246)</f>
        <v>1062400</v>
      </c>
      <c r="F249" s="165">
        <f>SUM(F244+F246)</f>
        <v>1123600</v>
      </c>
      <c r="G249" s="165">
        <f>SUM(G244+G246)</f>
        <v>1195250</v>
      </c>
      <c r="H249" s="17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  <c r="BC249" s="11"/>
      <c r="BD249" s="11"/>
      <c r="BE249" s="11"/>
      <c r="BF249" s="11"/>
      <c r="BG249" s="11"/>
      <c r="BH249" s="11"/>
      <c r="BI249" s="11"/>
      <c r="BJ249" s="11"/>
      <c r="BK249" s="11"/>
      <c r="BL249" s="11"/>
      <c r="BM249" s="11"/>
    </row>
    <row r="250" spans="1:65">
      <c r="A250" s="168"/>
      <c r="B250" s="148"/>
      <c r="C250" s="169"/>
      <c r="D250" s="170"/>
      <c r="E250" s="170"/>
      <c r="F250" s="170"/>
      <c r="G250" s="170"/>
      <c r="H250" s="17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  <c r="BE250" s="11"/>
      <c r="BF250" s="11"/>
      <c r="BG250" s="11"/>
      <c r="BH250" s="11"/>
      <c r="BI250" s="11"/>
      <c r="BJ250" s="11"/>
      <c r="BK250" s="11"/>
      <c r="BL250" s="11"/>
      <c r="BM250" s="11"/>
    </row>
    <row r="251" spans="1:65">
      <c r="A251" s="168"/>
      <c r="B251" s="148"/>
      <c r="C251" s="169"/>
      <c r="D251" s="170"/>
      <c r="E251" s="170"/>
      <c r="F251" s="170"/>
      <c r="G251" s="170"/>
      <c r="H251" s="17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  <c r="BF251" s="11"/>
      <c r="BG251" s="11"/>
      <c r="BH251" s="11"/>
      <c r="BI251" s="11"/>
      <c r="BJ251" s="11"/>
      <c r="BK251" s="11"/>
      <c r="BL251" s="11"/>
      <c r="BM251" s="11"/>
    </row>
    <row r="252" spans="1:65">
      <c r="A252" s="168"/>
      <c r="B252" s="148"/>
      <c r="C252" s="169"/>
      <c r="D252" s="170"/>
      <c r="E252" s="170"/>
      <c r="F252" s="170"/>
      <c r="G252" s="170"/>
      <c r="H252" s="17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  <c r="BC252" s="11"/>
      <c r="BD252" s="11"/>
      <c r="BE252" s="11"/>
      <c r="BF252" s="11"/>
      <c r="BG252" s="11"/>
      <c r="BH252" s="11"/>
      <c r="BI252" s="11"/>
      <c r="BJ252" s="11"/>
      <c r="BK252" s="11"/>
      <c r="BL252" s="11"/>
      <c r="BM252" s="11"/>
    </row>
    <row r="253" spans="1:65">
      <c r="A253" s="168"/>
      <c r="B253" s="148"/>
      <c r="C253" s="169"/>
      <c r="D253" s="170"/>
      <c r="E253" s="170"/>
      <c r="F253" s="170"/>
      <c r="G253" s="170"/>
      <c r="H253" s="17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</row>
    <row r="254" spans="1:65">
      <c r="A254" s="168"/>
      <c r="B254" s="148"/>
      <c r="C254" s="169"/>
      <c r="D254" s="170"/>
      <c r="E254" s="170"/>
      <c r="F254" s="170"/>
      <c r="G254" s="170"/>
      <c r="H254" s="17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</row>
    <row r="255" spans="1:65">
      <c r="A255" s="151" t="s">
        <v>113</v>
      </c>
      <c r="B255" s="152" t="s">
        <v>114</v>
      </c>
      <c r="C255" s="153">
        <v>2011</v>
      </c>
      <c r="D255" s="153">
        <v>2012</v>
      </c>
      <c r="E255" s="153">
        <v>2013</v>
      </c>
      <c r="F255" s="153">
        <v>2014</v>
      </c>
      <c r="G255" s="153">
        <v>2015</v>
      </c>
      <c r="H255" s="17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  <c r="BE255" s="11"/>
      <c r="BF255" s="11"/>
      <c r="BG255" s="11"/>
      <c r="BH255" s="11"/>
      <c r="BI255" s="11"/>
      <c r="BJ255" s="11"/>
      <c r="BK255" s="11"/>
      <c r="BL255" s="11"/>
      <c r="BM255" s="11"/>
    </row>
    <row r="256" spans="1:65">
      <c r="A256" s="171">
        <v>3</v>
      </c>
      <c r="B256" s="172" t="s">
        <v>139</v>
      </c>
      <c r="C256" s="173"/>
      <c r="D256" s="173"/>
      <c r="E256" s="173"/>
      <c r="F256" s="173"/>
      <c r="G256" s="173"/>
      <c r="H256" s="17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</row>
    <row r="257" spans="1:65">
      <c r="A257" s="162">
        <v>3.1</v>
      </c>
      <c r="B257" s="155" t="s">
        <v>140</v>
      </c>
      <c r="C257" s="160">
        <v>4200</v>
      </c>
      <c r="D257" s="160">
        <v>4800</v>
      </c>
      <c r="E257" s="160">
        <v>5500</v>
      </c>
      <c r="F257" s="160">
        <v>6200</v>
      </c>
      <c r="G257" s="160">
        <v>7100</v>
      </c>
      <c r="H257" s="17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  <c r="BF257" s="11"/>
      <c r="BG257" s="11"/>
      <c r="BH257" s="11"/>
      <c r="BI257" s="11"/>
      <c r="BJ257" s="11"/>
      <c r="BK257" s="11"/>
      <c r="BL257" s="11"/>
      <c r="BM257" s="11"/>
    </row>
    <row r="258" spans="1:65">
      <c r="A258" s="174">
        <v>3.2</v>
      </c>
      <c r="B258" s="175" t="s">
        <v>141</v>
      </c>
      <c r="C258" s="176">
        <v>11900</v>
      </c>
      <c r="D258" s="176">
        <v>13700</v>
      </c>
      <c r="E258" s="176">
        <v>16500</v>
      </c>
      <c r="F258" s="176">
        <v>20100</v>
      </c>
      <c r="G258" s="176">
        <v>23600</v>
      </c>
      <c r="H258" s="17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/>
      <c r="BF258" s="11"/>
      <c r="BG258" s="11"/>
      <c r="BH258" s="11"/>
      <c r="BI258" s="11"/>
      <c r="BJ258" s="11"/>
      <c r="BK258" s="11"/>
      <c r="BL258" s="11"/>
      <c r="BM258" s="11"/>
    </row>
    <row r="259" spans="1:65">
      <c r="A259" s="177"/>
      <c r="B259" s="178" t="s">
        <v>135</v>
      </c>
      <c r="C259" s="165">
        <f>SUM(C257:C258)</f>
        <v>16100</v>
      </c>
      <c r="D259" s="165">
        <f>SUM(D257:D258)</f>
        <v>18500</v>
      </c>
      <c r="E259" s="165">
        <f>SUM(E257:E258)</f>
        <v>22000</v>
      </c>
      <c r="F259" s="165">
        <f>SUM(F257:F258)</f>
        <v>26300</v>
      </c>
      <c r="G259" s="165">
        <f>SUM(G257:G258)</f>
        <v>30700</v>
      </c>
      <c r="H259" s="17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  <c r="AY259" s="11"/>
      <c r="AZ259" s="11"/>
      <c r="BA259" s="11"/>
      <c r="BB259" s="11"/>
      <c r="BC259" s="11"/>
      <c r="BD259" s="11"/>
      <c r="BE259" s="11"/>
      <c r="BF259" s="11"/>
      <c r="BG259" s="11"/>
      <c r="BH259" s="11"/>
      <c r="BI259" s="11"/>
      <c r="BJ259" s="11"/>
      <c r="BK259" s="11"/>
      <c r="BL259" s="11"/>
      <c r="BM259" s="11"/>
    </row>
    <row r="260" spans="1:65">
      <c r="A260" s="179"/>
      <c r="B260" s="180"/>
      <c r="C260" s="173"/>
      <c r="D260" s="173"/>
      <c r="E260" s="173"/>
      <c r="F260" s="173"/>
      <c r="G260" s="173"/>
      <c r="H260" s="17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11"/>
      <c r="BA260" s="11"/>
      <c r="BB260" s="11"/>
      <c r="BC260" s="11"/>
      <c r="BD260" s="11"/>
      <c r="BE260" s="11"/>
      <c r="BF260" s="11"/>
      <c r="BG260" s="11"/>
      <c r="BH260" s="11"/>
      <c r="BI260" s="11"/>
      <c r="BJ260" s="11"/>
      <c r="BK260" s="11"/>
      <c r="BL260" s="11"/>
      <c r="BM260" s="11"/>
    </row>
    <row r="261" spans="1:65">
      <c r="A261" s="158">
        <v>4</v>
      </c>
      <c r="B261" s="159" t="s">
        <v>142</v>
      </c>
      <c r="C261" s="160"/>
      <c r="D261" s="160"/>
      <c r="E261" s="160"/>
      <c r="F261" s="160"/>
      <c r="G261" s="161"/>
      <c r="H261" s="17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/>
      <c r="BB261" s="11"/>
      <c r="BC261" s="11"/>
      <c r="BD261" s="11"/>
      <c r="BE261" s="11"/>
      <c r="BF261" s="11"/>
      <c r="BG261" s="11"/>
      <c r="BH261" s="11"/>
      <c r="BI261" s="11"/>
      <c r="BJ261" s="11"/>
      <c r="BK261" s="11"/>
      <c r="BL261" s="11"/>
      <c r="BM261" s="11"/>
    </row>
    <row r="262" spans="1:65">
      <c r="A262" s="162">
        <v>4.0999999999999996</v>
      </c>
      <c r="B262" s="155" t="s">
        <v>143</v>
      </c>
      <c r="C262" s="160">
        <v>30200</v>
      </c>
      <c r="D262" s="160">
        <v>33600</v>
      </c>
      <c r="E262" s="160">
        <v>38500</v>
      </c>
      <c r="F262" s="160">
        <v>44500</v>
      </c>
      <c r="G262" s="160">
        <v>53100</v>
      </c>
      <c r="H262" s="17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/>
      <c r="BB262" s="11"/>
      <c r="BC262" s="11"/>
      <c r="BD262" s="11"/>
      <c r="BE262" s="11"/>
      <c r="BF262" s="11"/>
      <c r="BG262" s="11"/>
      <c r="BH262" s="11"/>
      <c r="BI262" s="11"/>
      <c r="BJ262" s="11"/>
      <c r="BK262" s="11"/>
      <c r="BL262" s="11"/>
      <c r="BM262" s="11"/>
    </row>
    <row r="263" spans="1:65">
      <c r="A263" s="162">
        <v>4.2</v>
      </c>
      <c r="B263" s="155" t="s">
        <v>144</v>
      </c>
      <c r="C263" s="160">
        <v>10800</v>
      </c>
      <c r="D263" s="160">
        <v>12200</v>
      </c>
      <c r="E263" s="160">
        <v>13100</v>
      </c>
      <c r="F263" s="160">
        <v>14500</v>
      </c>
      <c r="G263" s="160">
        <v>16100</v>
      </c>
      <c r="H263" s="17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  <c r="AY263" s="11"/>
      <c r="AZ263" s="11"/>
      <c r="BA263" s="11"/>
      <c r="BB263" s="11"/>
      <c r="BC263" s="11"/>
      <c r="BD263" s="11"/>
      <c r="BE263" s="11"/>
      <c r="BF263" s="11"/>
      <c r="BG263" s="11"/>
      <c r="BH263" s="11"/>
      <c r="BI263" s="11"/>
      <c r="BJ263" s="11"/>
      <c r="BK263" s="11"/>
      <c r="BL263" s="11"/>
      <c r="BM263" s="11"/>
    </row>
    <row r="264" spans="1:65">
      <c r="A264" s="162">
        <v>4.3</v>
      </c>
      <c r="B264" s="155" t="s">
        <v>145</v>
      </c>
      <c r="C264" s="160">
        <v>2300</v>
      </c>
      <c r="D264" s="160">
        <v>2500</v>
      </c>
      <c r="E264" s="160">
        <v>2800</v>
      </c>
      <c r="F264" s="160">
        <v>3100</v>
      </c>
      <c r="G264" s="160">
        <v>3400</v>
      </c>
      <c r="H264" s="17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  <c r="AT264" s="11"/>
      <c r="AU264" s="11"/>
      <c r="AV264" s="11"/>
      <c r="AW264" s="11"/>
      <c r="AX264" s="11"/>
      <c r="AY264" s="11"/>
      <c r="AZ264" s="11"/>
      <c r="BA264" s="11"/>
      <c r="BB264" s="11"/>
      <c r="BC264" s="11"/>
      <c r="BD264" s="11"/>
      <c r="BE264" s="11"/>
      <c r="BF264" s="11"/>
      <c r="BG264" s="11"/>
      <c r="BH264" s="11"/>
      <c r="BI264" s="11"/>
      <c r="BJ264" s="11"/>
      <c r="BK264" s="11"/>
      <c r="BL264" s="11"/>
      <c r="BM264" s="11"/>
    </row>
    <row r="265" spans="1:65">
      <c r="A265" s="162">
        <v>4.4000000000000004</v>
      </c>
      <c r="B265" s="155" t="s">
        <v>146</v>
      </c>
      <c r="C265" s="160">
        <v>7400</v>
      </c>
      <c r="D265" s="160">
        <v>8900</v>
      </c>
      <c r="E265" s="160">
        <v>10500</v>
      </c>
      <c r="F265" s="160">
        <v>12600</v>
      </c>
      <c r="G265" s="160">
        <v>15100</v>
      </c>
      <c r="H265" s="17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11"/>
      <c r="BA265" s="11"/>
      <c r="BB265" s="11"/>
      <c r="BC265" s="11"/>
      <c r="BD265" s="11"/>
      <c r="BE265" s="11"/>
      <c r="BF265" s="11"/>
      <c r="BG265" s="11"/>
      <c r="BH265" s="11"/>
      <c r="BI265" s="11"/>
      <c r="BJ265" s="11"/>
      <c r="BK265" s="11"/>
      <c r="BL265" s="11"/>
      <c r="BM265" s="11"/>
    </row>
    <row r="266" spans="1:65">
      <c r="A266" s="162">
        <v>4.5</v>
      </c>
      <c r="B266" s="155" t="s">
        <v>147</v>
      </c>
      <c r="C266" s="160">
        <v>17000</v>
      </c>
      <c r="D266" s="160">
        <v>19100</v>
      </c>
      <c r="E266" s="160">
        <v>21400</v>
      </c>
      <c r="F266" s="160">
        <v>23700</v>
      </c>
      <c r="G266" s="160">
        <v>26200</v>
      </c>
      <c r="H266" s="17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11"/>
      <c r="BA266" s="11"/>
      <c r="BB266" s="11"/>
      <c r="BC266" s="11"/>
      <c r="BD266" s="11"/>
      <c r="BE266" s="11"/>
      <c r="BF266" s="11"/>
      <c r="BG266" s="11"/>
      <c r="BH266" s="11"/>
      <c r="BI266" s="11"/>
      <c r="BJ266" s="11"/>
      <c r="BK266" s="11"/>
      <c r="BL266" s="11"/>
      <c r="BM266" s="11"/>
    </row>
    <row r="267" spans="1:65">
      <c r="A267" s="162">
        <v>4.5999999999999996</v>
      </c>
      <c r="B267" s="155" t="s">
        <v>148</v>
      </c>
      <c r="C267" s="160">
        <v>2000</v>
      </c>
      <c r="D267" s="160">
        <v>2200</v>
      </c>
      <c r="E267" s="160">
        <v>2500</v>
      </c>
      <c r="F267" s="160">
        <v>2700</v>
      </c>
      <c r="G267" s="160">
        <v>2900</v>
      </c>
      <c r="H267" s="17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  <c r="BC267" s="11"/>
      <c r="BD267" s="11"/>
      <c r="BE267" s="11"/>
      <c r="BF267" s="11"/>
      <c r="BG267" s="11"/>
      <c r="BH267" s="11"/>
      <c r="BI267" s="11"/>
      <c r="BJ267" s="11"/>
      <c r="BK267" s="11"/>
      <c r="BL267" s="11"/>
      <c r="BM267" s="11"/>
    </row>
    <row r="268" spans="1:65">
      <c r="A268" s="162">
        <v>4.7</v>
      </c>
      <c r="B268" s="155" t="s">
        <v>149</v>
      </c>
      <c r="C268" s="160">
        <v>11700</v>
      </c>
      <c r="D268" s="160">
        <v>13100</v>
      </c>
      <c r="E268" s="160">
        <v>15000</v>
      </c>
      <c r="F268" s="160">
        <v>16400</v>
      </c>
      <c r="G268" s="160">
        <v>17900</v>
      </c>
      <c r="H268" s="17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AT268" s="11"/>
      <c r="AU268" s="11"/>
      <c r="AV268" s="11"/>
      <c r="AW268" s="11"/>
      <c r="AX268" s="11"/>
      <c r="AY268" s="11"/>
      <c r="AZ268" s="11"/>
      <c r="BA268" s="11"/>
      <c r="BB268" s="11"/>
      <c r="BC268" s="11"/>
      <c r="BD268" s="11"/>
      <c r="BE268" s="11"/>
      <c r="BF268" s="11"/>
      <c r="BG268" s="11"/>
      <c r="BH268" s="11"/>
      <c r="BI268" s="11"/>
      <c r="BJ268" s="11"/>
      <c r="BK268" s="11"/>
      <c r="BL268" s="11"/>
      <c r="BM268" s="11"/>
    </row>
    <row r="269" spans="1:65">
      <c r="A269" s="164"/>
      <c r="B269" s="152" t="s">
        <v>135</v>
      </c>
      <c r="C269" s="165">
        <f>SUM(C262:C268)</f>
        <v>81400</v>
      </c>
      <c r="D269" s="165">
        <f>SUM(D262:D268)</f>
        <v>91600</v>
      </c>
      <c r="E269" s="165">
        <f>SUM(E262:E268)</f>
        <v>103800</v>
      </c>
      <c r="F269" s="165">
        <f>SUM(F262:F268)</f>
        <v>117500</v>
      </c>
      <c r="G269" s="165">
        <f>SUM(G262:G268)</f>
        <v>134700</v>
      </c>
      <c r="H269" s="17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/>
      <c r="BB269" s="11"/>
      <c r="BC269" s="11"/>
      <c r="BD269" s="11"/>
      <c r="BE269" s="11"/>
      <c r="BF269" s="11"/>
      <c r="BG269" s="11"/>
      <c r="BH269" s="11"/>
      <c r="BI269" s="11"/>
      <c r="BJ269" s="11"/>
      <c r="BK269" s="11"/>
      <c r="BL269" s="11"/>
      <c r="BM269" s="11"/>
    </row>
    <row r="270" spans="1:65">
      <c r="A270" s="162"/>
      <c r="B270" s="181"/>
      <c r="C270" s="160"/>
      <c r="D270" s="160"/>
      <c r="E270" s="160"/>
      <c r="F270" s="160"/>
      <c r="G270" s="160"/>
      <c r="H270" s="17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  <c r="AY270" s="11"/>
      <c r="AZ270" s="11"/>
      <c r="BA270" s="11"/>
      <c r="BB270" s="11"/>
      <c r="BC270" s="11"/>
      <c r="BD270" s="11"/>
      <c r="BE270" s="11"/>
      <c r="BF270" s="11"/>
      <c r="BG270" s="11"/>
      <c r="BH270" s="11"/>
      <c r="BI270" s="11"/>
      <c r="BJ270" s="11"/>
      <c r="BK270" s="11"/>
      <c r="BL270" s="11"/>
      <c r="BM270" s="11"/>
    </row>
    <row r="271" spans="1:65">
      <c r="A271" s="158">
        <v>5</v>
      </c>
      <c r="B271" s="159" t="s">
        <v>150</v>
      </c>
      <c r="C271" s="160"/>
      <c r="D271" s="160"/>
      <c r="E271" s="160"/>
      <c r="F271" s="160"/>
      <c r="G271" s="160"/>
      <c r="H271" s="17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/>
      <c r="BB271" s="11"/>
      <c r="BC271" s="11"/>
      <c r="BD271" s="11"/>
      <c r="BE271" s="11"/>
      <c r="BF271" s="11"/>
      <c r="BG271" s="11"/>
      <c r="BH271" s="11"/>
      <c r="BI271" s="11"/>
      <c r="BJ271" s="11"/>
      <c r="BK271" s="11"/>
      <c r="BL271" s="11"/>
      <c r="BM271" s="11"/>
    </row>
    <row r="272" spans="1:65">
      <c r="A272" s="162">
        <v>5.0999999999999996</v>
      </c>
      <c r="B272" s="155" t="s">
        <v>151</v>
      </c>
      <c r="C272" s="160">
        <v>3000</v>
      </c>
      <c r="D272" s="160">
        <v>3400</v>
      </c>
      <c r="E272" s="160">
        <v>4100</v>
      </c>
      <c r="F272" s="160">
        <v>4800</v>
      </c>
      <c r="G272" s="160">
        <v>5900</v>
      </c>
      <c r="H272" s="17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  <c r="AY272" s="11"/>
      <c r="AZ272" s="11"/>
      <c r="BA272" s="11"/>
      <c r="BB272" s="11"/>
      <c r="BC272" s="11"/>
      <c r="BD272" s="11"/>
      <c r="BE272" s="11"/>
      <c r="BF272" s="11"/>
      <c r="BG272" s="11"/>
      <c r="BH272" s="11"/>
      <c r="BI272" s="11"/>
      <c r="BJ272" s="11"/>
      <c r="BK272" s="11"/>
      <c r="BL272" s="11"/>
      <c r="BM272" s="11"/>
    </row>
    <row r="273" spans="1:65">
      <c r="A273" s="162">
        <v>5.2</v>
      </c>
      <c r="B273" s="155" t="s">
        <v>152</v>
      </c>
      <c r="C273" s="160">
        <v>7400</v>
      </c>
      <c r="D273" s="160">
        <v>8700</v>
      </c>
      <c r="E273" s="160">
        <v>10400</v>
      </c>
      <c r="F273" s="160">
        <v>11700</v>
      </c>
      <c r="G273" s="160">
        <v>14800</v>
      </c>
      <c r="H273" s="17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AT273" s="11"/>
      <c r="AU273" s="11"/>
      <c r="AV273" s="11"/>
      <c r="AW273" s="11"/>
      <c r="AX273" s="11"/>
      <c r="AY273" s="11"/>
      <c r="AZ273" s="11"/>
      <c r="BA273" s="11"/>
      <c r="BB273" s="11"/>
      <c r="BC273" s="11"/>
      <c r="BD273" s="11"/>
      <c r="BE273" s="11"/>
      <c r="BF273" s="11"/>
      <c r="BG273" s="11"/>
      <c r="BH273" s="11"/>
      <c r="BI273" s="11"/>
      <c r="BJ273" s="11"/>
      <c r="BK273" s="11"/>
      <c r="BL273" s="11"/>
      <c r="BM273" s="11"/>
    </row>
    <row r="274" spans="1:65">
      <c r="A274" s="162">
        <v>5.3</v>
      </c>
      <c r="B274" s="155" t="s">
        <v>153</v>
      </c>
      <c r="C274" s="160">
        <v>9200</v>
      </c>
      <c r="D274" s="160">
        <v>10300</v>
      </c>
      <c r="E274" s="160">
        <v>11500</v>
      </c>
      <c r="F274" s="160">
        <v>12900</v>
      </c>
      <c r="G274" s="160">
        <v>14400</v>
      </c>
      <c r="H274" s="17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  <c r="AY274" s="11"/>
      <c r="AZ274" s="11"/>
      <c r="BA274" s="11"/>
      <c r="BB274" s="11"/>
      <c r="BC274" s="11"/>
      <c r="BD274" s="11"/>
      <c r="BE274" s="11"/>
      <c r="BF274" s="11"/>
      <c r="BG274" s="11"/>
      <c r="BH274" s="11"/>
      <c r="BI274" s="11"/>
      <c r="BJ274" s="11"/>
      <c r="BK274" s="11"/>
      <c r="BL274" s="11"/>
      <c r="BM274" s="11"/>
    </row>
    <row r="275" spans="1:65">
      <c r="A275" s="162">
        <v>5.4</v>
      </c>
      <c r="B275" s="155" t="s">
        <v>154</v>
      </c>
      <c r="C275" s="160">
        <v>2100</v>
      </c>
      <c r="D275" s="160">
        <v>2500</v>
      </c>
      <c r="E275" s="160">
        <v>3000</v>
      </c>
      <c r="F275" s="160">
        <v>3600</v>
      </c>
      <c r="G275" s="160">
        <v>4300</v>
      </c>
      <c r="H275" s="17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  <c r="AY275" s="11"/>
      <c r="AZ275" s="11"/>
      <c r="BA275" s="11"/>
      <c r="BB275" s="11"/>
      <c r="BC275" s="11"/>
      <c r="BD275" s="11"/>
      <c r="BE275" s="11"/>
      <c r="BF275" s="11"/>
      <c r="BG275" s="11"/>
      <c r="BH275" s="11"/>
      <c r="BI275" s="11"/>
      <c r="BJ275" s="11"/>
      <c r="BK275" s="11"/>
      <c r="BL275" s="11"/>
      <c r="BM275" s="11"/>
    </row>
    <row r="276" spans="1:65">
      <c r="A276" s="162">
        <v>5.5</v>
      </c>
      <c r="B276" s="155" t="s">
        <v>149</v>
      </c>
      <c r="C276" s="160">
        <v>2600</v>
      </c>
      <c r="D276" s="160">
        <v>3000</v>
      </c>
      <c r="E276" s="160">
        <v>3600</v>
      </c>
      <c r="F276" s="160">
        <v>4300</v>
      </c>
      <c r="G276" s="160">
        <v>5100</v>
      </c>
      <c r="H276" s="17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11"/>
      <c r="BA276" s="11"/>
      <c r="BB276" s="11"/>
      <c r="BC276" s="11"/>
      <c r="BD276" s="11"/>
      <c r="BE276" s="11"/>
      <c r="BF276" s="11"/>
      <c r="BG276" s="11"/>
      <c r="BH276" s="11"/>
      <c r="BI276" s="11"/>
      <c r="BJ276" s="11"/>
      <c r="BK276" s="11"/>
      <c r="BL276" s="11"/>
      <c r="BM276" s="11"/>
    </row>
    <row r="277" spans="1:65">
      <c r="A277" s="182"/>
      <c r="B277" s="152" t="s">
        <v>135</v>
      </c>
      <c r="C277" s="165">
        <f>SUM(C272:C276)</f>
        <v>24300</v>
      </c>
      <c r="D277" s="165">
        <f>SUM(D272:D276)</f>
        <v>27900</v>
      </c>
      <c r="E277" s="165">
        <f>SUM(E272:E276)</f>
        <v>32600</v>
      </c>
      <c r="F277" s="165">
        <f>SUM(F272:F276)</f>
        <v>37300</v>
      </c>
      <c r="G277" s="165">
        <f>SUM(G272:G276)</f>
        <v>44500</v>
      </c>
      <c r="H277" s="17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11"/>
      <c r="BA277" s="11"/>
      <c r="BB277" s="11"/>
      <c r="BC277" s="11"/>
      <c r="BD277" s="11"/>
      <c r="BE277" s="11"/>
      <c r="BF277" s="11"/>
      <c r="BG277" s="11"/>
      <c r="BH277" s="11"/>
      <c r="BI277" s="11"/>
      <c r="BJ277" s="11"/>
      <c r="BK277" s="11"/>
      <c r="BL277" s="11"/>
      <c r="BM277" s="11"/>
    </row>
    <row r="278" spans="1:65">
      <c r="A278" s="179"/>
      <c r="B278" s="183"/>
      <c r="C278" s="184"/>
      <c r="D278" s="173"/>
      <c r="E278" s="173"/>
      <c r="F278" s="173"/>
      <c r="G278" s="173"/>
      <c r="H278" s="17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  <c r="BC278" s="11"/>
      <c r="BD278" s="11"/>
      <c r="BE278" s="11"/>
      <c r="BF278" s="11"/>
      <c r="BG278" s="11"/>
      <c r="BH278" s="11"/>
      <c r="BI278" s="11"/>
      <c r="BJ278" s="11"/>
      <c r="BK278" s="11"/>
      <c r="BL278" s="11"/>
      <c r="BM278" s="11"/>
    </row>
    <row r="279" spans="1:65">
      <c r="A279" s="158">
        <v>6</v>
      </c>
      <c r="B279" s="159" t="s">
        <v>155</v>
      </c>
      <c r="C279" s="160"/>
      <c r="D279" s="160"/>
      <c r="E279" s="160"/>
      <c r="F279" s="160"/>
      <c r="G279" s="160"/>
      <c r="H279" s="17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11"/>
      <c r="BA279" s="11"/>
      <c r="BB279" s="11"/>
      <c r="BC279" s="11"/>
      <c r="BD279" s="11"/>
      <c r="BE279" s="11"/>
      <c r="BF279" s="11"/>
      <c r="BG279" s="11"/>
      <c r="BH279" s="11"/>
      <c r="BI279" s="11"/>
      <c r="BJ279" s="11"/>
      <c r="BK279" s="11"/>
      <c r="BL279" s="11"/>
      <c r="BM279" s="11"/>
    </row>
    <row r="280" spans="1:65">
      <c r="A280" s="162">
        <v>6.1</v>
      </c>
      <c r="B280" s="155" t="s">
        <v>156</v>
      </c>
      <c r="C280" s="160">
        <v>2800</v>
      </c>
      <c r="D280" s="160">
        <v>3000</v>
      </c>
      <c r="E280" s="160">
        <v>3200</v>
      </c>
      <c r="F280" s="160">
        <v>3300</v>
      </c>
      <c r="G280" s="160">
        <v>3500</v>
      </c>
      <c r="H280" s="17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  <c r="AY280" s="11"/>
      <c r="AZ280" s="11"/>
      <c r="BA280" s="11"/>
      <c r="BB280" s="11"/>
      <c r="BC280" s="11"/>
      <c r="BD280" s="11"/>
      <c r="BE280" s="11"/>
      <c r="BF280" s="11"/>
      <c r="BG280" s="11"/>
      <c r="BH280" s="11"/>
      <c r="BI280" s="11"/>
      <c r="BJ280" s="11"/>
      <c r="BK280" s="11"/>
      <c r="BL280" s="11"/>
      <c r="BM280" s="11"/>
    </row>
    <row r="281" spans="1:65">
      <c r="A281" s="162">
        <v>6.2</v>
      </c>
      <c r="B281" s="155" t="s">
        <v>157</v>
      </c>
      <c r="C281" s="160">
        <v>10500</v>
      </c>
      <c r="D281" s="160">
        <v>11100</v>
      </c>
      <c r="E281" s="160">
        <v>11600</v>
      </c>
      <c r="F281" s="160">
        <v>12200</v>
      </c>
      <c r="G281" s="160">
        <v>12800</v>
      </c>
      <c r="H281" s="17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11"/>
      <c r="BA281" s="11"/>
      <c r="BB281" s="11"/>
      <c r="BC281" s="11"/>
      <c r="BD281" s="11"/>
      <c r="BE281" s="11"/>
      <c r="BF281" s="11"/>
      <c r="BG281" s="11"/>
      <c r="BH281" s="11"/>
      <c r="BI281" s="11"/>
      <c r="BJ281" s="11"/>
      <c r="BK281" s="11"/>
      <c r="BL281" s="11"/>
      <c r="BM281" s="11"/>
    </row>
    <row r="282" spans="1:65">
      <c r="A282" s="162">
        <v>6.3</v>
      </c>
      <c r="B282" s="155" t="s">
        <v>158</v>
      </c>
      <c r="C282" s="160">
        <v>3800</v>
      </c>
      <c r="D282" s="160">
        <v>4000</v>
      </c>
      <c r="E282" s="160">
        <v>4100</v>
      </c>
      <c r="F282" s="160">
        <v>4200</v>
      </c>
      <c r="G282" s="160">
        <v>4500</v>
      </c>
      <c r="H282" s="17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1"/>
      <c r="AU282" s="11"/>
      <c r="AV282" s="11"/>
      <c r="AW282" s="11"/>
      <c r="AX282" s="11"/>
      <c r="AY282" s="11"/>
      <c r="AZ282" s="11"/>
      <c r="BA282" s="11"/>
      <c r="BB282" s="11"/>
      <c r="BC282" s="11"/>
      <c r="BD282" s="11"/>
      <c r="BE282" s="11"/>
      <c r="BF282" s="11"/>
      <c r="BG282" s="11"/>
      <c r="BH282" s="11"/>
      <c r="BI282" s="11"/>
      <c r="BJ282" s="11"/>
      <c r="BK282" s="11"/>
      <c r="BL282" s="11"/>
      <c r="BM282" s="11"/>
    </row>
    <row r="283" spans="1:65">
      <c r="A283" s="162">
        <v>6.4</v>
      </c>
      <c r="B283" s="155" t="s">
        <v>159</v>
      </c>
      <c r="C283" s="160">
        <v>50000</v>
      </c>
      <c r="D283" s="160">
        <v>53000</v>
      </c>
      <c r="E283" s="160">
        <v>55000</v>
      </c>
      <c r="F283" s="160">
        <v>58000</v>
      </c>
      <c r="G283" s="160">
        <v>61000</v>
      </c>
      <c r="H283" s="17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11"/>
      <c r="BA283" s="11"/>
      <c r="BB283" s="11"/>
      <c r="BC283" s="11"/>
      <c r="BD283" s="11"/>
      <c r="BE283" s="11"/>
      <c r="BF283" s="11"/>
      <c r="BG283" s="11"/>
      <c r="BH283" s="11"/>
      <c r="BI283" s="11"/>
      <c r="BJ283" s="11"/>
      <c r="BK283" s="11"/>
      <c r="BL283" s="11"/>
      <c r="BM283" s="11"/>
    </row>
    <row r="284" spans="1:65">
      <c r="A284" s="162">
        <v>6.5</v>
      </c>
      <c r="B284" s="155" t="s">
        <v>160</v>
      </c>
      <c r="C284" s="160">
        <v>13500</v>
      </c>
      <c r="D284" s="160">
        <v>14100</v>
      </c>
      <c r="E284" s="160">
        <v>14900</v>
      </c>
      <c r="F284" s="160">
        <v>15500</v>
      </c>
      <c r="G284" s="160">
        <v>16400</v>
      </c>
      <c r="H284" s="17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11"/>
      <c r="BA284" s="11"/>
      <c r="BB284" s="11"/>
      <c r="BC284" s="11"/>
      <c r="BD284" s="11"/>
      <c r="BE284" s="11"/>
      <c r="BF284" s="11"/>
      <c r="BG284" s="11"/>
      <c r="BH284" s="11"/>
      <c r="BI284" s="11"/>
      <c r="BJ284" s="11"/>
      <c r="BK284" s="11"/>
      <c r="BL284" s="11"/>
      <c r="BM284" s="11"/>
    </row>
    <row r="285" spans="1:65">
      <c r="A285" s="162">
        <v>6.6</v>
      </c>
      <c r="B285" s="155" t="s">
        <v>161</v>
      </c>
      <c r="C285" s="160">
        <v>18000</v>
      </c>
      <c r="D285" s="160">
        <v>18900</v>
      </c>
      <c r="E285" s="160">
        <v>19800</v>
      </c>
      <c r="F285" s="160">
        <v>20900</v>
      </c>
      <c r="G285" s="160">
        <v>22000</v>
      </c>
      <c r="H285" s="17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/>
      <c r="AZ285" s="11"/>
      <c r="BA285" s="11"/>
      <c r="BB285" s="11"/>
      <c r="BC285" s="11"/>
      <c r="BD285" s="11"/>
      <c r="BE285" s="11"/>
      <c r="BF285" s="11"/>
      <c r="BG285" s="11"/>
      <c r="BH285" s="11"/>
      <c r="BI285" s="11"/>
      <c r="BJ285" s="11"/>
      <c r="BK285" s="11"/>
      <c r="BL285" s="11"/>
      <c r="BM285" s="11"/>
    </row>
    <row r="286" spans="1:65">
      <c r="A286" s="162">
        <v>6.7</v>
      </c>
      <c r="B286" s="155" t="s">
        <v>162</v>
      </c>
      <c r="C286" s="160">
        <v>24500</v>
      </c>
      <c r="D286" s="160">
        <v>25700</v>
      </c>
      <c r="E286" s="160">
        <v>26900</v>
      </c>
      <c r="F286" s="160">
        <v>28300</v>
      </c>
      <c r="G286" s="160">
        <v>29800</v>
      </c>
      <c r="H286" s="17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  <c r="BC286" s="11"/>
      <c r="BD286" s="11"/>
      <c r="BE286" s="11"/>
      <c r="BF286" s="11"/>
      <c r="BG286" s="11"/>
      <c r="BH286" s="11"/>
      <c r="BI286" s="11"/>
      <c r="BJ286" s="11"/>
      <c r="BK286" s="11"/>
      <c r="BL286" s="11"/>
      <c r="BM286" s="11"/>
    </row>
    <row r="287" spans="1:65">
      <c r="A287" s="185"/>
      <c r="B287" s="175"/>
      <c r="C287" s="176"/>
      <c r="D287" s="176"/>
      <c r="E287" s="176"/>
      <c r="F287" s="176"/>
      <c r="G287" s="176"/>
      <c r="H287" s="17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1"/>
      <c r="AU287" s="11"/>
      <c r="AV287" s="11"/>
      <c r="AW287" s="11"/>
      <c r="AX287" s="11"/>
      <c r="AY287" s="11"/>
      <c r="AZ287" s="11"/>
      <c r="BA287" s="11"/>
      <c r="BB287" s="11"/>
      <c r="BC287" s="11"/>
      <c r="BD287" s="11"/>
      <c r="BE287" s="11"/>
      <c r="BF287" s="11"/>
      <c r="BG287" s="11"/>
      <c r="BH287" s="11"/>
      <c r="BI287" s="11"/>
      <c r="BJ287" s="11"/>
      <c r="BK287" s="11"/>
      <c r="BL287" s="11"/>
      <c r="BM287" s="11"/>
    </row>
    <row r="288" spans="1:65">
      <c r="A288" s="151" t="s">
        <v>113</v>
      </c>
      <c r="B288" s="152" t="s">
        <v>114</v>
      </c>
      <c r="C288" s="153">
        <v>2011</v>
      </c>
      <c r="D288" s="153">
        <v>2012</v>
      </c>
      <c r="E288" s="153">
        <v>2013</v>
      </c>
      <c r="F288" s="153">
        <v>2014</v>
      </c>
      <c r="G288" s="153">
        <v>2015</v>
      </c>
      <c r="H288" s="17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  <c r="AY288" s="11"/>
      <c r="AZ288" s="11"/>
      <c r="BA288" s="11"/>
      <c r="BB288" s="11"/>
      <c r="BC288" s="11"/>
      <c r="BD288" s="11"/>
      <c r="BE288" s="11"/>
      <c r="BF288" s="11"/>
      <c r="BG288" s="11"/>
      <c r="BH288" s="11"/>
      <c r="BI288" s="11"/>
      <c r="BJ288" s="11"/>
      <c r="BK288" s="11"/>
      <c r="BL288" s="11"/>
      <c r="BM288" s="11"/>
    </row>
    <row r="289" spans="1:65">
      <c r="A289" s="162">
        <v>6.8</v>
      </c>
      <c r="B289" s="155" t="s">
        <v>163</v>
      </c>
      <c r="C289" s="160">
        <v>13500</v>
      </c>
      <c r="D289" s="160">
        <v>14100</v>
      </c>
      <c r="E289" s="160">
        <v>14900</v>
      </c>
      <c r="F289" s="160">
        <v>15700</v>
      </c>
      <c r="G289" s="160">
        <v>16400</v>
      </c>
      <c r="H289" s="17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  <c r="AY289" s="11"/>
      <c r="AZ289" s="11"/>
      <c r="BA289" s="11"/>
      <c r="BB289" s="11"/>
      <c r="BC289" s="11"/>
      <c r="BD289" s="11"/>
      <c r="BE289" s="11"/>
      <c r="BF289" s="11"/>
      <c r="BG289" s="11"/>
      <c r="BH289" s="11"/>
      <c r="BI289" s="11"/>
      <c r="BJ289" s="11"/>
      <c r="BK289" s="11"/>
      <c r="BL289" s="11"/>
      <c r="BM289" s="11"/>
    </row>
    <row r="290" spans="1:65">
      <c r="A290" s="162">
        <v>6.9</v>
      </c>
      <c r="B290" s="155" t="s">
        <v>164</v>
      </c>
      <c r="C290" s="160">
        <v>900</v>
      </c>
      <c r="D290" s="160">
        <v>950</v>
      </c>
      <c r="E290" s="160">
        <v>1000</v>
      </c>
      <c r="F290" s="160">
        <v>1050</v>
      </c>
      <c r="G290" s="160">
        <v>1100</v>
      </c>
      <c r="H290" s="17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AT290" s="11"/>
      <c r="AU290" s="11"/>
      <c r="AV290" s="11"/>
      <c r="AW290" s="11"/>
      <c r="AX290" s="11"/>
      <c r="AY290" s="11"/>
      <c r="AZ290" s="11"/>
      <c r="BA290" s="11"/>
      <c r="BB290" s="11"/>
      <c r="BC290" s="11"/>
      <c r="BD290" s="11"/>
      <c r="BE290" s="11"/>
      <c r="BF290" s="11"/>
      <c r="BG290" s="11"/>
      <c r="BH290" s="11"/>
      <c r="BI290" s="11"/>
      <c r="BJ290" s="11"/>
      <c r="BK290" s="11"/>
      <c r="BL290" s="11"/>
      <c r="BM290" s="11"/>
    </row>
    <row r="291" spans="1:65">
      <c r="A291" s="163" t="s">
        <v>165</v>
      </c>
      <c r="B291" s="155" t="s">
        <v>166</v>
      </c>
      <c r="C291" s="160">
        <v>10200</v>
      </c>
      <c r="D291" s="160">
        <v>11500</v>
      </c>
      <c r="E291" s="160">
        <v>13900</v>
      </c>
      <c r="F291" s="160">
        <v>14800</v>
      </c>
      <c r="G291" s="160">
        <v>16900</v>
      </c>
      <c r="H291" s="17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  <c r="BC291" s="11"/>
      <c r="BD291" s="11"/>
      <c r="BE291" s="11"/>
      <c r="BF291" s="11"/>
      <c r="BG291" s="11"/>
      <c r="BH291" s="11"/>
      <c r="BI291" s="11"/>
      <c r="BJ291" s="11"/>
      <c r="BK291" s="11"/>
      <c r="BL291" s="11"/>
      <c r="BM291" s="11"/>
    </row>
    <row r="292" spans="1:65">
      <c r="A292" s="186" t="s">
        <v>167</v>
      </c>
      <c r="B292" s="155" t="s">
        <v>149</v>
      </c>
      <c r="C292" s="160">
        <v>5500</v>
      </c>
      <c r="D292" s="160">
        <v>6300</v>
      </c>
      <c r="E292" s="160">
        <v>8400</v>
      </c>
      <c r="F292" s="160">
        <v>8700</v>
      </c>
      <c r="G292" s="160">
        <v>9500</v>
      </c>
      <c r="H292" s="17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11"/>
      <c r="BA292" s="11"/>
      <c r="BB292" s="11"/>
      <c r="BC292" s="11"/>
      <c r="BD292" s="11"/>
      <c r="BE292" s="11"/>
      <c r="BF292" s="11"/>
      <c r="BG292" s="11"/>
      <c r="BH292" s="11"/>
      <c r="BI292" s="11"/>
      <c r="BJ292" s="11"/>
      <c r="BK292" s="11"/>
      <c r="BL292" s="11"/>
      <c r="BM292" s="11"/>
    </row>
    <row r="293" spans="1:65">
      <c r="A293" s="164"/>
      <c r="B293" s="152" t="s">
        <v>135</v>
      </c>
      <c r="C293" s="165">
        <f>SUM(C280:C292)</f>
        <v>155211</v>
      </c>
      <c r="D293" s="165">
        <f>SUM(D280:D292)</f>
        <v>164662</v>
      </c>
      <c r="E293" s="165">
        <f>SUM(E280:E292)</f>
        <v>175713</v>
      </c>
      <c r="F293" s="165">
        <f>SUM(F280:F292)</f>
        <v>184664</v>
      </c>
      <c r="G293" s="165">
        <f>SUM(G280:G292)</f>
        <v>195915</v>
      </c>
      <c r="H293" s="17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11"/>
      <c r="BA293" s="11"/>
      <c r="BB293" s="11"/>
      <c r="BC293" s="11"/>
      <c r="BD293" s="11"/>
      <c r="BE293" s="11"/>
      <c r="BF293" s="11"/>
      <c r="BG293" s="11"/>
      <c r="BH293" s="11"/>
      <c r="BI293" s="11"/>
      <c r="BJ293" s="11"/>
      <c r="BK293" s="11"/>
      <c r="BL293" s="11"/>
      <c r="BM293" s="11"/>
    </row>
    <row r="294" spans="1:65">
      <c r="A294" s="187">
        <v>7</v>
      </c>
      <c r="B294" s="172" t="s">
        <v>168</v>
      </c>
      <c r="C294" s="173"/>
      <c r="D294" s="173"/>
      <c r="E294" s="173"/>
      <c r="F294" s="173"/>
      <c r="G294" s="173"/>
      <c r="H294" s="17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11"/>
      <c r="BA294" s="11"/>
      <c r="BB294" s="11"/>
      <c r="BC294" s="11"/>
      <c r="BD294" s="11"/>
      <c r="BE294" s="11"/>
      <c r="BF294" s="11"/>
      <c r="BG294" s="11"/>
      <c r="BH294" s="11"/>
      <c r="BI294" s="11"/>
      <c r="BJ294" s="11"/>
      <c r="BK294" s="11"/>
      <c r="BL294" s="11"/>
      <c r="BM294" s="11"/>
    </row>
    <row r="295" spans="1:65">
      <c r="A295" s="188">
        <v>7.1</v>
      </c>
      <c r="B295" s="155" t="s">
        <v>169</v>
      </c>
      <c r="C295" s="160">
        <v>1500</v>
      </c>
      <c r="D295" s="160">
        <v>1900</v>
      </c>
      <c r="E295" s="160">
        <v>2400</v>
      </c>
      <c r="F295" s="160">
        <v>3300</v>
      </c>
      <c r="G295" s="160">
        <v>4500</v>
      </c>
      <c r="H295" s="17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11"/>
      <c r="BA295" s="11"/>
      <c r="BB295" s="11"/>
      <c r="BC295" s="11"/>
      <c r="BD295" s="11"/>
      <c r="BE295" s="11"/>
      <c r="BF295" s="11"/>
      <c r="BG295" s="11"/>
      <c r="BH295" s="11"/>
      <c r="BI295" s="11"/>
      <c r="BJ295" s="11"/>
      <c r="BK295" s="11"/>
      <c r="BL295" s="11"/>
      <c r="BM295" s="11"/>
    </row>
    <row r="296" spans="1:65">
      <c r="A296" s="188">
        <v>7.2</v>
      </c>
      <c r="B296" s="155" t="s">
        <v>170</v>
      </c>
      <c r="C296" s="160">
        <v>1600</v>
      </c>
      <c r="D296" s="160">
        <v>1800</v>
      </c>
      <c r="E296" s="160">
        <v>2100</v>
      </c>
      <c r="F296" s="160">
        <v>2400</v>
      </c>
      <c r="G296" s="160">
        <v>2900</v>
      </c>
      <c r="H296" s="17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11"/>
      <c r="BA296" s="11"/>
      <c r="BB296" s="11"/>
      <c r="BC296" s="11"/>
      <c r="BD296" s="11"/>
      <c r="BE296" s="11"/>
      <c r="BF296" s="11"/>
      <c r="BG296" s="11"/>
      <c r="BH296" s="11"/>
      <c r="BI296" s="11"/>
      <c r="BJ296" s="11"/>
      <c r="BK296" s="11"/>
      <c r="BL296" s="11"/>
      <c r="BM296" s="11"/>
    </row>
    <row r="297" spans="1:65">
      <c r="A297" s="188">
        <v>7.3</v>
      </c>
      <c r="B297" s="155" t="s">
        <v>171</v>
      </c>
      <c r="C297" s="160">
        <v>2700</v>
      </c>
      <c r="D297" s="160">
        <v>3100</v>
      </c>
      <c r="E297" s="160">
        <v>3600</v>
      </c>
      <c r="F297" s="160">
        <v>4100</v>
      </c>
      <c r="G297" s="160">
        <v>4800</v>
      </c>
      <c r="H297" s="17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  <c r="AY297" s="11"/>
      <c r="AZ297" s="11"/>
      <c r="BA297" s="11"/>
      <c r="BB297" s="11"/>
      <c r="BC297" s="11"/>
      <c r="BD297" s="11"/>
      <c r="BE297" s="11"/>
      <c r="BF297" s="11"/>
      <c r="BG297" s="11"/>
      <c r="BH297" s="11"/>
      <c r="BI297" s="11"/>
      <c r="BJ297" s="11"/>
      <c r="BK297" s="11"/>
      <c r="BL297" s="11"/>
      <c r="BM297" s="11"/>
    </row>
    <row r="298" spans="1:65">
      <c r="A298" s="188">
        <v>7.4</v>
      </c>
      <c r="B298" s="155" t="s">
        <v>172</v>
      </c>
      <c r="C298" s="160">
        <v>5600</v>
      </c>
      <c r="D298" s="160">
        <v>6400</v>
      </c>
      <c r="E298" s="160">
        <v>7600</v>
      </c>
      <c r="F298" s="160">
        <v>9000</v>
      </c>
      <c r="G298" s="160">
        <v>10900</v>
      </c>
      <c r="H298" s="17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  <c r="AY298" s="11"/>
      <c r="AZ298" s="11"/>
      <c r="BA298" s="11"/>
      <c r="BB298" s="11"/>
      <c r="BC298" s="11"/>
      <c r="BD298" s="11"/>
      <c r="BE298" s="11"/>
      <c r="BF298" s="11"/>
      <c r="BG298" s="11"/>
      <c r="BH298" s="11"/>
      <c r="BI298" s="11"/>
      <c r="BJ298" s="11"/>
      <c r="BK298" s="11"/>
      <c r="BL298" s="11"/>
      <c r="BM298" s="11"/>
    </row>
    <row r="299" spans="1:65">
      <c r="A299" s="188">
        <v>7.5</v>
      </c>
      <c r="B299" s="155" t="s">
        <v>173</v>
      </c>
      <c r="C299" s="160">
        <v>8700</v>
      </c>
      <c r="D299" s="160">
        <v>10000</v>
      </c>
      <c r="E299" s="160">
        <v>11600</v>
      </c>
      <c r="F299" s="160">
        <v>13500</v>
      </c>
      <c r="G299" s="160">
        <v>16100</v>
      </c>
      <c r="H299" s="17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  <c r="AY299" s="11"/>
      <c r="AZ299" s="11"/>
      <c r="BA299" s="11"/>
      <c r="BB299" s="11"/>
      <c r="BC299" s="11"/>
      <c r="BD299" s="11"/>
      <c r="BE299" s="11"/>
      <c r="BF299" s="11"/>
      <c r="BG299" s="11"/>
      <c r="BH299" s="11"/>
      <c r="BI299" s="11"/>
      <c r="BJ299" s="11"/>
      <c r="BK299" s="11"/>
      <c r="BL299" s="11"/>
      <c r="BM299" s="11"/>
    </row>
    <row r="300" spans="1:65" ht="38.25">
      <c r="A300" s="188">
        <v>7.6</v>
      </c>
      <c r="B300" s="155" t="s">
        <v>174</v>
      </c>
      <c r="C300" s="160">
        <v>13800</v>
      </c>
      <c r="D300" s="160">
        <v>16000</v>
      </c>
      <c r="E300" s="160">
        <v>19500</v>
      </c>
      <c r="F300" s="160">
        <v>23000</v>
      </c>
      <c r="G300" s="160">
        <v>25300</v>
      </c>
      <c r="H300" s="17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  <c r="BC300" s="11"/>
      <c r="BD300" s="11"/>
      <c r="BE300" s="11"/>
      <c r="BF300" s="11"/>
      <c r="BG300" s="11"/>
      <c r="BH300" s="11"/>
      <c r="BI300" s="11"/>
      <c r="BJ300" s="11"/>
      <c r="BK300" s="11"/>
      <c r="BL300" s="11"/>
      <c r="BM300" s="11"/>
    </row>
    <row r="301" spans="1:65">
      <c r="A301" s="188">
        <v>7.7</v>
      </c>
      <c r="B301" s="189" t="s">
        <v>175</v>
      </c>
      <c r="C301" s="160">
        <v>5000</v>
      </c>
      <c r="D301" s="160">
        <v>5250</v>
      </c>
      <c r="E301" s="160">
        <v>5600</v>
      </c>
      <c r="F301" s="160">
        <v>5800</v>
      </c>
      <c r="G301" s="160">
        <v>6100</v>
      </c>
      <c r="H301" s="17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11"/>
      <c r="BA301" s="11"/>
      <c r="BB301" s="11"/>
      <c r="BC301" s="11"/>
      <c r="BD301" s="11"/>
      <c r="BE301" s="11"/>
      <c r="BF301" s="11"/>
      <c r="BG301" s="11"/>
      <c r="BH301" s="11"/>
      <c r="BI301" s="11"/>
      <c r="BJ301" s="11"/>
      <c r="BK301" s="11"/>
      <c r="BL301" s="11"/>
      <c r="BM301" s="11"/>
    </row>
    <row r="302" spans="1:65" ht="25.5">
      <c r="A302" s="188">
        <v>7.8</v>
      </c>
      <c r="B302" s="190" t="s">
        <v>176</v>
      </c>
      <c r="C302" s="160">
        <v>10400</v>
      </c>
      <c r="D302" s="160">
        <v>12900</v>
      </c>
      <c r="E302" s="160">
        <v>16100</v>
      </c>
      <c r="F302" s="160">
        <v>20600</v>
      </c>
      <c r="G302" s="160">
        <v>26700</v>
      </c>
      <c r="H302" s="17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/>
      <c r="BB302" s="11"/>
      <c r="BC302" s="11"/>
      <c r="BD302" s="11"/>
      <c r="BE302" s="11"/>
      <c r="BF302" s="11"/>
      <c r="BG302" s="11"/>
      <c r="BH302" s="11"/>
      <c r="BI302" s="11"/>
      <c r="BJ302" s="11"/>
      <c r="BK302" s="11"/>
      <c r="BL302" s="11"/>
      <c r="BM302" s="11"/>
    </row>
    <row r="303" spans="1:65" ht="26.25">
      <c r="A303" s="188">
        <v>7.9</v>
      </c>
      <c r="B303" s="189" t="s">
        <v>177</v>
      </c>
      <c r="C303" s="160">
        <v>5600</v>
      </c>
      <c r="D303" s="160">
        <v>5900</v>
      </c>
      <c r="E303" s="160">
        <v>6200</v>
      </c>
      <c r="F303" s="160">
        <v>6500</v>
      </c>
      <c r="G303" s="160">
        <v>6800</v>
      </c>
      <c r="H303" s="17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11"/>
      <c r="BA303" s="11"/>
      <c r="BB303" s="11"/>
      <c r="BC303" s="11"/>
      <c r="BD303" s="11"/>
      <c r="BE303" s="11"/>
      <c r="BF303" s="11"/>
      <c r="BG303" s="11"/>
      <c r="BH303" s="11"/>
      <c r="BI303" s="11"/>
      <c r="BJ303" s="11"/>
      <c r="BK303" s="11"/>
      <c r="BL303" s="11"/>
      <c r="BM303" s="11"/>
    </row>
    <row r="304" spans="1:65" ht="26.25">
      <c r="A304" s="191" t="s">
        <v>178</v>
      </c>
      <c r="B304" s="189" t="s">
        <v>179</v>
      </c>
      <c r="C304" s="160">
        <v>6000</v>
      </c>
      <c r="D304" s="160">
        <v>6300</v>
      </c>
      <c r="E304" s="160">
        <v>6400</v>
      </c>
      <c r="F304" s="160">
        <v>7000</v>
      </c>
      <c r="G304" s="160">
        <v>7300</v>
      </c>
      <c r="H304" s="17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  <c r="BC304" s="11"/>
      <c r="BD304" s="11"/>
      <c r="BE304" s="11"/>
      <c r="BF304" s="11"/>
      <c r="BG304" s="11"/>
      <c r="BH304" s="11"/>
      <c r="BI304" s="11"/>
      <c r="BJ304" s="11"/>
      <c r="BK304" s="11"/>
      <c r="BL304" s="11"/>
      <c r="BM304" s="11"/>
    </row>
    <row r="305" spans="1:65">
      <c r="A305" s="191" t="s">
        <v>180</v>
      </c>
      <c r="B305" s="189" t="s">
        <v>181</v>
      </c>
      <c r="C305" s="160">
        <v>800</v>
      </c>
      <c r="D305" s="160">
        <v>900</v>
      </c>
      <c r="E305" s="160">
        <v>1000</v>
      </c>
      <c r="F305" s="160">
        <v>1200</v>
      </c>
      <c r="G305" s="160">
        <v>1400</v>
      </c>
      <c r="H305" s="17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  <c r="BC305" s="11"/>
      <c r="BD305" s="11"/>
      <c r="BE305" s="11"/>
      <c r="BF305" s="11"/>
      <c r="BG305" s="11"/>
      <c r="BH305" s="11"/>
      <c r="BI305" s="11"/>
      <c r="BJ305" s="11"/>
      <c r="BK305" s="11"/>
      <c r="BL305" s="11"/>
      <c r="BM305" s="11"/>
    </row>
    <row r="306" spans="1:65" ht="25.5">
      <c r="A306" s="191" t="s">
        <v>182</v>
      </c>
      <c r="B306" s="190" t="s">
        <v>183</v>
      </c>
      <c r="C306" s="160">
        <v>1200</v>
      </c>
      <c r="D306" s="160">
        <v>1400</v>
      </c>
      <c r="E306" s="160">
        <v>1500</v>
      </c>
      <c r="F306" s="160">
        <v>1600</v>
      </c>
      <c r="G306" s="160">
        <v>2000</v>
      </c>
      <c r="H306" s="17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11"/>
      <c r="BA306" s="11"/>
      <c r="BB306" s="11"/>
      <c r="BC306" s="11"/>
      <c r="BD306" s="11"/>
      <c r="BE306" s="11"/>
      <c r="BF306" s="11"/>
      <c r="BG306" s="11"/>
      <c r="BH306" s="11"/>
      <c r="BI306" s="11"/>
      <c r="BJ306" s="11"/>
      <c r="BK306" s="11"/>
      <c r="BL306" s="11"/>
      <c r="BM306" s="11"/>
    </row>
    <row r="307" spans="1:65" ht="26.25">
      <c r="A307" s="191" t="s">
        <v>184</v>
      </c>
      <c r="B307" s="189" t="s">
        <v>185</v>
      </c>
      <c r="C307" s="160">
        <v>900</v>
      </c>
      <c r="D307" s="160">
        <v>1000</v>
      </c>
      <c r="E307" s="160">
        <v>1200</v>
      </c>
      <c r="F307" s="160">
        <v>1300</v>
      </c>
      <c r="G307" s="160">
        <v>1500</v>
      </c>
      <c r="H307" s="17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  <c r="AY307" s="11"/>
      <c r="AZ307" s="11"/>
      <c r="BA307" s="11"/>
      <c r="BB307" s="11"/>
      <c r="BC307" s="11"/>
      <c r="BD307" s="11"/>
      <c r="BE307" s="11"/>
      <c r="BF307" s="11"/>
      <c r="BG307" s="11"/>
      <c r="BH307" s="11"/>
      <c r="BI307" s="11"/>
      <c r="BJ307" s="11"/>
      <c r="BK307" s="11"/>
      <c r="BL307" s="11"/>
      <c r="BM307" s="11"/>
    </row>
    <row r="308" spans="1:65">
      <c r="A308" s="191" t="s">
        <v>186</v>
      </c>
      <c r="B308" s="155" t="s">
        <v>187</v>
      </c>
      <c r="C308" s="160">
        <v>6800</v>
      </c>
      <c r="D308" s="160">
        <v>7000</v>
      </c>
      <c r="E308" s="160">
        <v>7500</v>
      </c>
      <c r="F308" s="160">
        <v>7800</v>
      </c>
      <c r="G308" s="160">
        <v>8200</v>
      </c>
      <c r="H308" s="17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/>
      <c r="AZ308" s="11"/>
      <c r="BA308" s="11"/>
      <c r="BB308" s="11"/>
      <c r="BC308" s="11"/>
      <c r="BD308" s="11"/>
      <c r="BE308" s="11"/>
      <c r="BF308" s="11"/>
      <c r="BG308" s="11"/>
      <c r="BH308" s="11"/>
      <c r="BI308" s="11"/>
      <c r="BJ308" s="11"/>
      <c r="BK308" s="11"/>
      <c r="BL308" s="11"/>
      <c r="BM308" s="11"/>
    </row>
    <row r="309" spans="1:65">
      <c r="A309" s="191" t="s">
        <v>188</v>
      </c>
      <c r="B309" s="155" t="s">
        <v>189</v>
      </c>
      <c r="C309" s="160">
        <v>1800</v>
      </c>
      <c r="D309" s="160">
        <v>1900</v>
      </c>
      <c r="E309" s="160">
        <v>2000</v>
      </c>
      <c r="F309" s="160">
        <v>2100</v>
      </c>
      <c r="G309" s="160">
        <v>2300</v>
      </c>
      <c r="H309" s="17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  <c r="BC309" s="11"/>
      <c r="BD309" s="11"/>
      <c r="BE309" s="11"/>
      <c r="BF309" s="11"/>
      <c r="BG309" s="11"/>
      <c r="BH309" s="11"/>
      <c r="BI309" s="11"/>
      <c r="BJ309" s="11"/>
      <c r="BK309" s="11"/>
      <c r="BL309" s="11"/>
      <c r="BM309" s="11"/>
    </row>
    <row r="310" spans="1:65">
      <c r="A310" s="191" t="s">
        <v>190</v>
      </c>
      <c r="B310" s="155" t="s">
        <v>191</v>
      </c>
      <c r="C310" s="160">
        <v>5000</v>
      </c>
      <c r="D310" s="160">
        <v>5300</v>
      </c>
      <c r="E310" s="160">
        <v>5500</v>
      </c>
      <c r="F310" s="160">
        <v>5900</v>
      </c>
      <c r="G310" s="160">
        <v>6200</v>
      </c>
      <c r="H310" s="17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  <c r="BE310" s="11"/>
      <c r="BF310" s="11"/>
      <c r="BG310" s="11"/>
      <c r="BH310" s="11"/>
      <c r="BI310" s="11"/>
      <c r="BJ310" s="11"/>
      <c r="BK310" s="11"/>
      <c r="BL310" s="11"/>
      <c r="BM310" s="11"/>
    </row>
    <row r="311" spans="1:65">
      <c r="A311" s="191" t="s">
        <v>192</v>
      </c>
      <c r="B311" s="155" t="s">
        <v>193</v>
      </c>
      <c r="C311" s="160">
        <v>400</v>
      </c>
      <c r="D311" s="160">
        <v>450</v>
      </c>
      <c r="E311" s="160">
        <v>500</v>
      </c>
      <c r="F311" s="160">
        <v>550</v>
      </c>
      <c r="G311" s="160">
        <v>600</v>
      </c>
      <c r="H311" s="17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  <c r="BE311" s="11"/>
      <c r="BF311" s="11"/>
      <c r="BG311" s="11"/>
      <c r="BH311" s="11"/>
      <c r="BI311" s="11"/>
      <c r="BJ311" s="11"/>
      <c r="BK311" s="11"/>
      <c r="BL311" s="11"/>
      <c r="BM311" s="11"/>
    </row>
    <row r="312" spans="1:65">
      <c r="A312" s="191" t="s">
        <v>194</v>
      </c>
      <c r="B312" s="155" t="s">
        <v>195</v>
      </c>
      <c r="C312" s="160">
        <v>900</v>
      </c>
      <c r="D312" s="160">
        <v>1000</v>
      </c>
      <c r="E312" s="160">
        <v>1200</v>
      </c>
      <c r="F312" s="160">
        <v>1300</v>
      </c>
      <c r="G312" s="160">
        <v>1500</v>
      </c>
      <c r="H312" s="17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11"/>
      <c r="BA312" s="11"/>
      <c r="BB312" s="11"/>
      <c r="BC312" s="11"/>
      <c r="BD312" s="11"/>
      <c r="BE312" s="11"/>
      <c r="BF312" s="11"/>
      <c r="BG312" s="11"/>
      <c r="BH312" s="11"/>
      <c r="BI312" s="11"/>
      <c r="BJ312" s="11"/>
      <c r="BK312" s="11"/>
      <c r="BL312" s="11"/>
      <c r="BM312" s="11"/>
    </row>
    <row r="313" spans="1:65">
      <c r="A313" s="191" t="s">
        <v>196</v>
      </c>
      <c r="B313" s="155" t="s">
        <v>197</v>
      </c>
      <c r="C313" s="160">
        <v>1200</v>
      </c>
      <c r="D313" s="160">
        <v>1300</v>
      </c>
      <c r="E313" s="160">
        <v>1500</v>
      </c>
      <c r="F313" s="160">
        <v>1600</v>
      </c>
      <c r="G313" s="160">
        <v>1800</v>
      </c>
      <c r="H313" s="17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11"/>
      <c r="BA313" s="11"/>
      <c r="BB313" s="11"/>
      <c r="BC313" s="11"/>
      <c r="BD313" s="11"/>
      <c r="BE313" s="11"/>
      <c r="BF313" s="11"/>
      <c r="BG313" s="11"/>
      <c r="BH313" s="11"/>
      <c r="BI313" s="11"/>
      <c r="BJ313" s="11"/>
      <c r="BK313" s="11"/>
      <c r="BL313" s="11"/>
      <c r="BM313" s="11"/>
    </row>
    <row r="314" spans="1:65">
      <c r="A314" s="191" t="s">
        <v>198</v>
      </c>
      <c r="B314" s="155" t="s">
        <v>199</v>
      </c>
      <c r="C314" s="160">
        <v>5500</v>
      </c>
      <c r="D314" s="160">
        <v>6500</v>
      </c>
      <c r="E314" s="160">
        <v>7500</v>
      </c>
      <c r="F314" s="160">
        <v>8500</v>
      </c>
      <c r="G314" s="160">
        <v>9500</v>
      </c>
      <c r="H314" s="17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11"/>
      <c r="BA314" s="11"/>
      <c r="BB314" s="11"/>
      <c r="BC314" s="11"/>
      <c r="BD314" s="11"/>
      <c r="BE314" s="11"/>
      <c r="BF314" s="11"/>
      <c r="BG314" s="11"/>
      <c r="BH314" s="11"/>
      <c r="BI314" s="11"/>
      <c r="BJ314" s="11"/>
      <c r="BK314" s="11"/>
      <c r="BL314" s="11"/>
      <c r="BM314" s="11"/>
    </row>
    <row r="315" spans="1:65">
      <c r="A315" s="192" t="s">
        <v>200</v>
      </c>
      <c r="B315" s="175" t="s">
        <v>201</v>
      </c>
      <c r="C315" s="176">
        <v>20800</v>
      </c>
      <c r="D315" s="176">
        <v>23200</v>
      </c>
      <c r="E315" s="176">
        <v>26400</v>
      </c>
      <c r="F315" s="176">
        <v>30800</v>
      </c>
      <c r="G315" s="176">
        <v>35400</v>
      </c>
      <c r="H315" s="17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  <c r="AY315" s="11"/>
      <c r="AZ315" s="11"/>
      <c r="BA315" s="11"/>
      <c r="BB315" s="11"/>
      <c r="BC315" s="11"/>
      <c r="BD315" s="11"/>
      <c r="BE315" s="11"/>
      <c r="BF315" s="11"/>
      <c r="BG315" s="11"/>
      <c r="BH315" s="11"/>
      <c r="BI315" s="11"/>
      <c r="BJ315" s="11"/>
      <c r="BK315" s="11"/>
      <c r="BL315" s="11"/>
      <c r="BM315" s="11"/>
    </row>
    <row r="316" spans="1:65">
      <c r="A316" s="193" t="s">
        <v>202</v>
      </c>
      <c r="B316" s="180" t="s">
        <v>149</v>
      </c>
      <c r="C316" s="173">
        <v>10900</v>
      </c>
      <c r="D316" s="173">
        <v>12200</v>
      </c>
      <c r="E316" s="173">
        <v>13400</v>
      </c>
      <c r="F316" s="173">
        <v>14800</v>
      </c>
      <c r="G316" s="173">
        <v>16300</v>
      </c>
      <c r="H316" s="17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11"/>
      <c r="BA316" s="11"/>
      <c r="BB316" s="11"/>
      <c r="BC316" s="11"/>
      <c r="BD316" s="11"/>
      <c r="BE316" s="11"/>
      <c r="BF316" s="11"/>
      <c r="BG316" s="11"/>
      <c r="BH316" s="11"/>
      <c r="BI316" s="11"/>
      <c r="BJ316" s="11"/>
      <c r="BK316" s="11"/>
      <c r="BL316" s="11"/>
      <c r="BM316" s="11"/>
    </row>
    <row r="317" spans="1:65">
      <c r="A317" s="194"/>
      <c r="B317" s="152" t="s">
        <v>135</v>
      </c>
      <c r="C317" s="165">
        <f>SUM(C295:C316)</f>
        <v>117100</v>
      </c>
      <c r="D317" s="165">
        <f>SUM(D295:D316)</f>
        <v>131700</v>
      </c>
      <c r="E317" s="165">
        <f>SUM(E295:E316)</f>
        <v>150300</v>
      </c>
      <c r="F317" s="165">
        <f>SUM(F295:F316)</f>
        <v>172650</v>
      </c>
      <c r="G317" s="165">
        <f>SUM(G295:G316)</f>
        <v>198100</v>
      </c>
      <c r="H317" s="17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  <c r="AY317" s="11"/>
      <c r="AZ317" s="11"/>
      <c r="BA317" s="11"/>
      <c r="BB317" s="11"/>
      <c r="BC317" s="11"/>
      <c r="BD317" s="11"/>
      <c r="BE317" s="11"/>
      <c r="BF317" s="11"/>
      <c r="BG317" s="11"/>
      <c r="BH317" s="11"/>
      <c r="BI317" s="11"/>
      <c r="BJ317" s="11"/>
      <c r="BK317" s="11"/>
      <c r="BL317" s="11"/>
      <c r="BM317" s="11"/>
    </row>
    <row r="318" spans="1:65">
      <c r="A318" s="195"/>
      <c r="B318" s="183"/>
      <c r="C318" s="173"/>
      <c r="D318" s="173"/>
      <c r="E318" s="173"/>
      <c r="F318" s="173"/>
      <c r="G318" s="173"/>
      <c r="H318" s="17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11"/>
      <c r="BA318" s="11"/>
      <c r="BB318" s="11"/>
      <c r="BC318" s="11"/>
      <c r="BD318" s="11"/>
      <c r="BE318" s="11"/>
      <c r="BF318" s="11"/>
      <c r="BG318" s="11"/>
      <c r="BH318" s="11"/>
      <c r="BI318" s="11"/>
      <c r="BJ318" s="11"/>
      <c r="BK318" s="11"/>
      <c r="BL318" s="11"/>
      <c r="BM318" s="11"/>
    </row>
    <row r="319" spans="1:65" ht="15.75" thickBot="1">
      <c r="A319" s="196"/>
      <c r="B319" s="197" t="s">
        <v>203</v>
      </c>
      <c r="C319" s="198">
        <f>SUM(C249+C259+C269+C277+C293+C317)</f>
        <v>1490061</v>
      </c>
      <c r="D319" s="198">
        <f>SUM(D249+D259+D269+D277+D293+D317)</f>
        <v>1432962</v>
      </c>
      <c r="E319" s="198">
        <f>SUM(E249+E259+E269+E277+E293+E317)</f>
        <v>1546813</v>
      </c>
      <c r="F319" s="198">
        <f>SUM(F249+F259+F269+F277+F293+F317)</f>
        <v>1662014</v>
      </c>
      <c r="G319" s="198">
        <f>SUM(G249+G259+G269+G277+G293+G317)</f>
        <v>1799165</v>
      </c>
      <c r="H319" s="17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  <c r="BC319" s="11"/>
      <c r="BD319" s="11"/>
      <c r="BE319" s="11"/>
      <c r="BF319" s="11"/>
      <c r="BG319" s="11"/>
      <c r="BH319" s="11"/>
      <c r="BI319" s="11"/>
      <c r="BJ319" s="11"/>
      <c r="BK319" s="11"/>
      <c r="BL319" s="11"/>
      <c r="BM319" s="11"/>
    </row>
    <row r="320" spans="1:65" ht="15.75" thickTop="1">
      <c r="A320" s="16"/>
      <c r="B320" s="11"/>
      <c r="C320" s="17"/>
      <c r="D320" s="17"/>
      <c r="E320" s="17"/>
      <c r="F320" s="17"/>
      <c r="G320" s="17"/>
      <c r="H320" s="17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11"/>
      <c r="BA320" s="11"/>
      <c r="BB320" s="11"/>
      <c r="BC320" s="11"/>
      <c r="BD320" s="11"/>
      <c r="BE320" s="11"/>
      <c r="BF320" s="11"/>
      <c r="BG320" s="11"/>
      <c r="BH320" s="11"/>
      <c r="BI320" s="11"/>
      <c r="BJ320" s="11"/>
      <c r="BK320" s="11"/>
      <c r="BL320" s="11"/>
      <c r="BM320" s="11"/>
    </row>
    <row r="321" spans="1:65">
      <c r="A321" s="16"/>
      <c r="B321" s="11"/>
      <c r="C321" s="17"/>
      <c r="D321" s="17"/>
      <c r="E321" s="17"/>
      <c r="F321" s="17"/>
      <c r="G321" s="17"/>
      <c r="H321" s="17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11"/>
      <c r="BA321" s="11"/>
      <c r="BB321" s="11"/>
      <c r="BC321" s="11"/>
      <c r="BD321" s="11"/>
      <c r="BE321" s="11"/>
      <c r="BF321" s="11"/>
      <c r="BG321" s="11"/>
      <c r="BH321" s="11"/>
      <c r="BI321" s="11"/>
      <c r="BJ321" s="11"/>
      <c r="BK321" s="11"/>
      <c r="BL321" s="11"/>
      <c r="BM321" s="11"/>
    </row>
    <row r="322" spans="1:65">
      <c r="A322" s="16"/>
      <c r="B322" s="11"/>
      <c r="C322" s="17"/>
      <c r="D322" s="17"/>
      <c r="E322" s="17"/>
      <c r="F322" s="17"/>
      <c r="G322" s="17"/>
      <c r="H322" s="17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11"/>
      <c r="BA322" s="11"/>
      <c r="BB322" s="11"/>
      <c r="BC322" s="11"/>
      <c r="BD322" s="11"/>
      <c r="BE322" s="11"/>
      <c r="BF322" s="11"/>
      <c r="BG322" s="11"/>
      <c r="BH322" s="11"/>
      <c r="BI322" s="11"/>
      <c r="BJ322" s="11"/>
      <c r="BK322" s="11"/>
      <c r="BL322" s="11"/>
      <c r="BM322" s="11"/>
    </row>
    <row r="323" spans="1:65">
      <c r="A323" s="16"/>
      <c r="B323" s="11"/>
      <c r="C323" s="17"/>
      <c r="D323" s="17"/>
      <c r="E323" s="17"/>
      <c r="F323" s="17"/>
      <c r="G323" s="17"/>
      <c r="H323" s="17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  <c r="AY323" s="11"/>
      <c r="AZ323" s="11"/>
      <c r="BA323" s="11"/>
      <c r="BB323" s="11"/>
      <c r="BC323" s="11"/>
      <c r="BD323" s="11"/>
      <c r="BE323" s="11"/>
      <c r="BF323" s="11"/>
      <c r="BG323" s="11"/>
      <c r="BH323" s="11"/>
      <c r="BI323" s="11"/>
      <c r="BJ323" s="11"/>
      <c r="BK323" s="11"/>
      <c r="BL323" s="11"/>
      <c r="BM323" s="11"/>
    </row>
    <row r="324" spans="1:65">
      <c r="A324" s="16"/>
      <c r="B324" s="11"/>
      <c r="C324" s="17"/>
      <c r="D324" s="17"/>
      <c r="E324" s="17"/>
      <c r="F324" s="17"/>
      <c r="G324" s="17"/>
      <c r="H324" s="17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  <c r="AY324" s="11"/>
      <c r="AZ324" s="11"/>
      <c r="BA324" s="11"/>
      <c r="BB324" s="11"/>
      <c r="BC324" s="11"/>
      <c r="BD324" s="11"/>
      <c r="BE324" s="11"/>
      <c r="BF324" s="11"/>
      <c r="BG324" s="11"/>
      <c r="BH324" s="11"/>
      <c r="BI324" s="11"/>
      <c r="BJ324" s="11"/>
      <c r="BK324" s="11"/>
      <c r="BL324" s="11"/>
      <c r="BM324" s="11"/>
    </row>
    <row r="325" spans="1:65">
      <c r="A325" s="16"/>
      <c r="B325" s="11"/>
      <c r="C325" s="17"/>
      <c r="D325" s="17"/>
      <c r="E325" s="17"/>
      <c r="F325" s="17"/>
      <c r="G325" s="17"/>
      <c r="H325" s="17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  <c r="AY325" s="11"/>
      <c r="AZ325" s="11"/>
      <c r="BA325" s="11"/>
      <c r="BB325" s="11"/>
      <c r="BC325" s="11"/>
      <c r="BD325" s="11"/>
      <c r="BE325" s="11"/>
      <c r="BF325" s="11"/>
      <c r="BG325" s="11"/>
      <c r="BH325" s="11"/>
      <c r="BI325" s="11"/>
      <c r="BJ325" s="11"/>
      <c r="BK325" s="11"/>
      <c r="BL325" s="11"/>
      <c r="BM325" s="11"/>
    </row>
    <row r="326" spans="1:65">
      <c r="A326" s="16"/>
      <c r="B326" s="11"/>
      <c r="C326" s="17"/>
      <c r="D326" s="17"/>
      <c r="E326" s="17"/>
      <c r="F326" s="17"/>
      <c r="G326" s="17"/>
      <c r="H326" s="17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  <c r="AY326" s="11"/>
      <c r="AZ326" s="11"/>
      <c r="BA326" s="11"/>
      <c r="BB326" s="11"/>
      <c r="BC326" s="11"/>
      <c r="BD326" s="11"/>
      <c r="BE326" s="11"/>
      <c r="BF326" s="11"/>
      <c r="BG326" s="11"/>
      <c r="BH326" s="11"/>
      <c r="BI326" s="11"/>
      <c r="BJ326" s="11"/>
      <c r="BK326" s="11"/>
      <c r="BL326" s="11"/>
      <c r="BM326" s="11"/>
    </row>
    <row r="327" spans="1:65">
      <c r="A327" s="16"/>
      <c r="B327" s="11"/>
      <c r="C327" s="17"/>
      <c r="D327" s="17"/>
      <c r="E327" s="17"/>
      <c r="F327" s="17"/>
      <c r="G327" s="17"/>
      <c r="H327" s="17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11"/>
      <c r="BA327" s="11"/>
      <c r="BB327" s="11"/>
      <c r="BC327" s="11"/>
      <c r="BD327" s="11"/>
      <c r="BE327" s="11"/>
      <c r="BF327" s="11"/>
      <c r="BG327" s="11"/>
      <c r="BH327" s="11"/>
      <c r="BI327" s="11"/>
      <c r="BJ327" s="11"/>
      <c r="BK327" s="11"/>
      <c r="BL327" s="11"/>
      <c r="BM327" s="11"/>
    </row>
    <row r="328" spans="1:65">
      <c r="A328" s="16"/>
      <c r="B328" s="11"/>
      <c r="C328" s="17"/>
      <c r="D328" s="17"/>
      <c r="E328" s="17"/>
      <c r="F328" s="17"/>
      <c r="G328" s="17"/>
      <c r="H328" s="17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11"/>
      <c r="BA328" s="11"/>
      <c r="BB328" s="11"/>
      <c r="BC328" s="11"/>
      <c r="BD328" s="11"/>
      <c r="BE328" s="11"/>
      <c r="BF328" s="11"/>
      <c r="BG328" s="11"/>
      <c r="BH328" s="11"/>
      <c r="BI328" s="11"/>
      <c r="BJ328" s="11"/>
      <c r="BK328" s="11"/>
      <c r="BL328" s="11"/>
      <c r="BM328" s="11"/>
    </row>
    <row r="329" spans="1:65">
      <c r="A329" s="16"/>
      <c r="B329" s="11"/>
      <c r="C329" s="17"/>
      <c r="D329" s="17"/>
      <c r="E329" s="17"/>
      <c r="F329" s="17"/>
      <c r="G329" s="17"/>
      <c r="H329" s="17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11"/>
      <c r="BA329" s="11"/>
      <c r="BB329" s="11"/>
      <c r="BC329" s="11"/>
      <c r="BD329" s="11"/>
      <c r="BE329" s="11"/>
      <c r="BF329" s="11"/>
      <c r="BG329" s="11"/>
      <c r="BH329" s="11"/>
      <c r="BI329" s="11"/>
      <c r="BJ329" s="11"/>
      <c r="BK329" s="11"/>
      <c r="BL329" s="11"/>
      <c r="BM329" s="11"/>
    </row>
    <row r="330" spans="1:65">
      <c r="A330" s="16"/>
      <c r="B330" s="11"/>
      <c r="C330" s="17"/>
      <c r="D330" s="17"/>
      <c r="E330" s="17"/>
      <c r="F330" s="17"/>
      <c r="G330" s="17"/>
      <c r="H330" s="17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  <c r="AY330" s="11"/>
      <c r="AZ330" s="11"/>
      <c r="BA330" s="11"/>
      <c r="BB330" s="11"/>
      <c r="BC330" s="11"/>
      <c r="BD330" s="11"/>
      <c r="BE330" s="11"/>
      <c r="BF330" s="11"/>
      <c r="BG330" s="11"/>
      <c r="BH330" s="11"/>
      <c r="BI330" s="11"/>
      <c r="BJ330" s="11"/>
      <c r="BK330" s="11"/>
      <c r="BL330" s="11"/>
      <c r="BM330" s="11"/>
    </row>
    <row r="331" spans="1:65">
      <c r="A331" s="16"/>
      <c r="B331" s="11"/>
      <c r="C331" s="17"/>
      <c r="D331" s="17"/>
      <c r="E331" s="17"/>
      <c r="F331" s="17"/>
      <c r="G331" s="17"/>
      <c r="H331" s="17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11"/>
      <c r="BA331" s="11"/>
      <c r="BB331" s="11"/>
      <c r="BC331" s="11"/>
      <c r="BD331" s="11"/>
      <c r="BE331" s="11"/>
      <c r="BF331" s="11"/>
      <c r="BG331" s="11"/>
      <c r="BH331" s="11"/>
      <c r="BI331" s="11"/>
      <c r="BJ331" s="11"/>
      <c r="BK331" s="11"/>
      <c r="BL331" s="11"/>
      <c r="BM331" s="11"/>
    </row>
    <row r="332" spans="1:65">
      <c r="A332" s="16"/>
      <c r="B332" s="11"/>
      <c r="C332" s="17"/>
      <c r="D332" s="17"/>
      <c r="E332" s="17"/>
      <c r="F332" s="17"/>
      <c r="G332" s="17"/>
      <c r="H332" s="17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11"/>
      <c r="BA332" s="11"/>
      <c r="BB332" s="11"/>
      <c r="BC332" s="11"/>
      <c r="BD332" s="11"/>
      <c r="BE332" s="11"/>
      <c r="BF332" s="11"/>
      <c r="BG332" s="11"/>
      <c r="BH332" s="11"/>
      <c r="BI332" s="11"/>
      <c r="BJ332" s="11"/>
      <c r="BK332" s="11"/>
      <c r="BL332" s="11"/>
      <c r="BM332" s="11"/>
    </row>
    <row r="333" spans="1:65">
      <c r="A333" s="16"/>
      <c r="B333" s="11"/>
      <c r="C333" s="17"/>
      <c r="D333" s="17"/>
      <c r="E333" s="17"/>
      <c r="F333" s="17"/>
      <c r="G333" s="17"/>
      <c r="H333" s="17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11"/>
      <c r="BA333" s="11"/>
      <c r="BB333" s="11"/>
      <c r="BC333" s="11"/>
      <c r="BD333" s="11"/>
      <c r="BE333" s="11"/>
      <c r="BF333" s="11"/>
      <c r="BG333" s="11"/>
      <c r="BH333" s="11"/>
      <c r="BI333" s="11"/>
      <c r="BJ333" s="11"/>
      <c r="BK333" s="11"/>
      <c r="BL333" s="11"/>
      <c r="BM333" s="11"/>
    </row>
    <row r="334" spans="1:65">
      <c r="A334" s="16"/>
      <c r="B334" s="11"/>
      <c r="C334" s="17"/>
      <c r="D334" s="17"/>
      <c r="E334" s="17"/>
      <c r="F334" s="17"/>
      <c r="G334" s="17"/>
      <c r="H334" s="17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  <c r="AY334" s="11"/>
      <c r="AZ334" s="11"/>
      <c r="BA334" s="11"/>
      <c r="BB334" s="11"/>
      <c r="BC334" s="11"/>
      <c r="BD334" s="11"/>
      <c r="BE334" s="11"/>
      <c r="BF334" s="11"/>
      <c r="BG334" s="11"/>
      <c r="BH334" s="11"/>
      <c r="BI334" s="11"/>
      <c r="BJ334" s="11"/>
      <c r="BK334" s="11"/>
      <c r="BL334" s="11"/>
      <c r="BM334" s="11"/>
    </row>
    <row r="335" spans="1:65">
      <c r="A335" s="16"/>
      <c r="B335" s="11"/>
      <c r="C335" s="17"/>
      <c r="D335" s="17"/>
      <c r="E335" s="17"/>
      <c r="F335" s="17"/>
      <c r="G335" s="17"/>
      <c r="H335" s="17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  <c r="BC335" s="11"/>
      <c r="BD335" s="11"/>
      <c r="BE335" s="11"/>
      <c r="BF335" s="11"/>
      <c r="BG335" s="11"/>
      <c r="BH335" s="11"/>
      <c r="BI335" s="11"/>
      <c r="BJ335" s="11"/>
      <c r="BK335" s="11"/>
      <c r="BL335" s="11"/>
      <c r="BM335" s="11"/>
    </row>
    <row r="336" spans="1:65">
      <c r="A336" s="16"/>
      <c r="B336" s="11"/>
      <c r="C336" s="17"/>
      <c r="D336" s="17"/>
      <c r="E336" s="17"/>
      <c r="F336" s="17"/>
      <c r="G336" s="17"/>
      <c r="H336" s="17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  <c r="AY336" s="11"/>
      <c r="AZ336" s="11"/>
      <c r="BA336" s="11"/>
      <c r="BB336" s="11"/>
      <c r="BC336" s="11"/>
      <c r="BD336" s="11"/>
      <c r="BE336" s="11"/>
      <c r="BF336" s="11"/>
      <c r="BG336" s="11"/>
      <c r="BH336" s="11"/>
      <c r="BI336" s="11"/>
      <c r="BJ336" s="11"/>
      <c r="BK336" s="11"/>
      <c r="BL336" s="11"/>
      <c r="BM336" s="11"/>
    </row>
    <row r="337" spans="1:65">
      <c r="A337" s="16"/>
      <c r="B337" s="11"/>
      <c r="C337" s="17"/>
      <c r="D337" s="17"/>
      <c r="E337" s="17"/>
      <c r="F337" s="17"/>
      <c r="G337" s="17"/>
      <c r="H337" s="17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  <c r="AY337" s="11"/>
      <c r="AZ337" s="11"/>
      <c r="BA337" s="11"/>
      <c r="BB337" s="11"/>
      <c r="BC337" s="11"/>
      <c r="BD337" s="11"/>
      <c r="BE337" s="11"/>
      <c r="BF337" s="11"/>
      <c r="BG337" s="11"/>
      <c r="BH337" s="11"/>
      <c r="BI337" s="11"/>
      <c r="BJ337" s="11"/>
      <c r="BK337" s="11"/>
      <c r="BL337" s="11"/>
      <c r="BM337" s="11"/>
    </row>
    <row r="338" spans="1:65">
      <c r="A338" s="16"/>
      <c r="B338" s="11"/>
      <c r="C338" s="17"/>
      <c r="D338" s="17"/>
      <c r="E338" s="17"/>
      <c r="F338" s="17"/>
      <c r="G338" s="17"/>
      <c r="H338" s="17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  <c r="AY338" s="11"/>
      <c r="AZ338" s="11"/>
      <c r="BA338" s="11"/>
      <c r="BB338" s="11"/>
      <c r="BC338" s="11"/>
      <c r="BD338" s="11"/>
      <c r="BE338" s="11"/>
      <c r="BF338" s="11"/>
      <c r="BG338" s="11"/>
      <c r="BH338" s="11"/>
      <c r="BI338" s="11"/>
      <c r="BJ338" s="11"/>
      <c r="BK338" s="11"/>
      <c r="BL338" s="11"/>
      <c r="BM338" s="11"/>
    </row>
    <row r="339" spans="1:65">
      <c r="A339" s="16"/>
      <c r="B339" s="11"/>
      <c r="C339" s="17"/>
      <c r="D339" s="17"/>
      <c r="E339" s="17"/>
      <c r="F339" s="17"/>
      <c r="G339" s="17"/>
      <c r="H339" s="17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11"/>
      <c r="BA339" s="11"/>
      <c r="BB339" s="11"/>
      <c r="BC339" s="11"/>
      <c r="BD339" s="11"/>
      <c r="BE339" s="11"/>
      <c r="BF339" s="11"/>
      <c r="BG339" s="11"/>
      <c r="BH339" s="11"/>
      <c r="BI339" s="11"/>
      <c r="BJ339" s="11"/>
      <c r="BK339" s="11"/>
      <c r="BL339" s="11"/>
      <c r="BM339" s="11"/>
    </row>
    <row r="340" spans="1:65">
      <c r="A340" s="16"/>
      <c r="B340" s="11"/>
      <c r="C340" s="17"/>
      <c r="D340" s="17"/>
      <c r="E340" s="17"/>
      <c r="F340" s="17"/>
      <c r="G340" s="17"/>
      <c r="H340" s="17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1"/>
      <c r="BB340" s="11"/>
      <c r="BC340" s="11"/>
      <c r="BD340" s="11"/>
      <c r="BE340" s="11"/>
      <c r="BF340" s="11"/>
      <c r="BG340" s="11"/>
      <c r="BH340" s="11"/>
      <c r="BI340" s="11"/>
      <c r="BJ340" s="11"/>
      <c r="BK340" s="11"/>
      <c r="BL340" s="11"/>
      <c r="BM340" s="11"/>
    </row>
    <row r="341" spans="1:65">
      <c r="A341" s="16"/>
      <c r="B341" s="11"/>
      <c r="C341" s="17"/>
      <c r="D341" s="17"/>
      <c r="E341" s="17"/>
      <c r="F341" s="17"/>
      <c r="G341" s="17"/>
      <c r="H341" s="17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1"/>
      <c r="AU341" s="11"/>
      <c r="AV341" s="11"/>
      <c r="AW341" s="11"/>
      <c r="AX341" s="11"/>
      <c r="AY341" s="11"/>
      <c r="AZ341" s="11"/>
      <c r="BA341" s="11"/>
      <c r="BB341" s="11"/>
      <c r="BC341" s="11"/>
      <c r="BD341" s="11"/>
      <c r="BE341" s="11"/>
      <c r="BF341" s="11"/>
      <c r="BG341" s="11"/>
      <c r="BH341" s="11"/>
      <c r="BI341" s="11"/>
      <c r="BJ341" s="11"/>
      <c r="BK341" s="11"/>
      <c r="BL341" s="11"/>
      <c r="BM341" s="11"/>
    </row>
    <row r="342" spans="1:65">
      <c r="A342" s="16"/>
      <c r="B342" s="11"/>
      <c r="C342" s="17"/>
      <c r="D342" s="17"/>
      <c r="E342" s="17"/>
      <c r="F342" s="17"/>
      <c r="G342" s="17"/>
      <c r="H342" s="17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AT342" s="11"/>
      <c r="AU342" s="11"/>
      <c r="AV342" s="11"/>
      <c r="AW342" s="11"/>
      <c r="AX342" s="11"/>
      <c r="AY342" s="11"/>
      <c r="AZ342" s="11"/>
      <c r="BA342" s="11"/>
      <c r="BB342" s="11"/>
      <c r="BC342" s="11"/>
      <c r="BD342" s="11"/>
      <c r="BE342" s="11"/>
      <c r="BF342" s="11"/>
      <c r="BG342" s="11"/>
      <c r="BH342" s="11"/>
      <c r="BI342" s="11"/>
      <c r="BJ342" s="11"/>
      <c r="BK342" s="11"/>
      <c r="BL342" s="11"/>
      <c r="BM342" s="11"/>
    </row>
    <row r="343" spans="1:65">
      <c r="A343" s="16"/>
      <c r="B343" s="11"/>
      <c r="C343" s="17"/>
      <c r="D343" s="17"/>
      <c r="E343" s="17"/>
      <c r="F343" s="17"/>
      <c r="G343" s="17"/>
      <c r="H343" s="17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  <c r="AY343" s="11"/>
      <c r="AZ343" s="11"/>
      <c r="BA343" s="11"/>
      <c r="BB343" s="11"/>
      <c r="BC343" s="11"/>
      <c r="BD343" s="11"/>
      <c r="BE343" s="11"/>
      <c r="BF343" s="11"/>
      <c r="BG343" s="11"/>
      <c r="BH343" s="11"/>
      <c r="BI343" s="11"/>
      <c r="BJ343" s="11"/>
      <c r="BK343" s="11"/>
      <c r="BL343" s="11"/>
      <c r="BM343" s="11"/>
    </row>
    <row r="344" spans="1:65">
      <c r="A344" s="16"/>
      <c r="B344" s="11"/>
      <c r="C344" s="17"/>
      <c r="D344" s="17"/>
      <c r="E344" s="17"/>
      <c r="F344" s="17"/>
      <c r="G344" s="17"/>
      <c r="H344" s="17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  <c r="AY344" s="11"/>
      <c r="AZ344" s="11"/>
      <c r="BA344" s="11"/>
      <c r="BB344" s="11"/>
      <c r="BC344" s="11"/>
      <c r="BD344" s="11"/>
      <c r="BE344" s="11"/>
      <c r="BF344" s="11"/>
      <c r="BG344" s="11"/>
      <c r="BH344" s="11"/>
      <c r="BI344" s="11"/>
      <c r="BJ344" s="11"/>
      <c r="BK344" s="11"/>
      <c r="BL344" s="11"/>
      <c r="BM344" s="11"/>
    </row>
    <row r="345" spans="1:65">
      <c r="A345" s="16"/>
      <c r="B345" s="11"/>
      <c r="C345" s="17"/>
      <c r="D345" s="17"/>
      <c r="E345" s="17"/>
      <c r="F345" s="17"/>
      <c r="G345" s="17"/>
      <c r="H345" s="17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  <c r="AT345" s="11"/>
      <c r="AU345" s="11"/>
      <c r="AV345" s="11"/>
      <c r="AW345" s="11"/>
      <c r="AX345" s="11"/>
      <c r="AY345" s="11"/>
      <c r="AZ345" s="11"/>
      <c r="BA345" s="11"/>
      <c r="BB345" s="11"/>
      <c r="BC345" s="11"/>
      <c r="BD345" s="11"/>
      <c r="BE345" s="11"/>
      <c r="BF345" s="11"/>
      <c r="BG345" s="11"/>
      <c r="BH345" s="11"/>
      <c r="BI345" s="11"/>
      <c r="BJ345" s="11"/>
      <c r="BK345" s="11"/>
      <c r="BL345" s="11"/>
      <c r="BM345" s="11"/>
    </row>
    <row r="346" spans="1:65">
      <c r="A346" s="16"/>
      <c r="B346" s="11"/>
      <c r="C346" s="17"/>
      <c r="D346" s="17"/>
      <c r="E346" s="17"/>
      <c r="F346" s="17"/>
      <c r="G346" s="17"/>
      <c r="H346" s="17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  <c r="AT346" s="11"/>
      <c r="AU346" s="11"/>
      <c r="AV346" s="11"/>
      <c r="AW346" s="11"/>
      <c r="AX346" s="11"/>
      <c r="AY346" s="11"/>
      <c r="AZ346" s="11"/>
      <c r="BA346" s="11"/>
      <c r="BB346" s="11"/>
      <c r="BC346" s="11"/>
      <c r="BD346" s="11"/>
      <c r="BE346" s="11"/>
      <c r="BF346" s="11"/>
      <c r="BG346" s="11"/>
      <c r="BH346" s="11"/>
      <c r="BI346" s="11"/>
      <c r="BJ346" s="11"/>
      <c r="BK346" s="11"/>
      <c r="BL346" s="11"/>
      <c r="BM346" s="11"/>
    </row>
    <row r="347" spans="1:65">
      <c r="A347" s="16"/>
      <c r="B347" s="11"/>
      <c r="C347" s="17"/>
      <c r="D347" s="17"/>
      <c r="E347" s="17"/>
      <c r="F347" s="17"/>
      <c r="G347" s="17"/>
      <c r="H347" s="17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11"/>
      <c r="BA347" s="11"/>
      <c r="BB347" s="11"/>
      <c r="BC347" s="11"/>
      <c r="BD347" s="11"/>
      <c r="BE347" s="11"/>
      <c r="BF347" s="11"/>
      <c r="BG347" s="11"/>
      <c r="BH347" s="11"/>
      <c r="BI347" s="11"/>
      <c r="BJ347" s="11"/>
      <c r="BK347" s="11"/>
      <c r="BL347" s="11"/>
      <c r="BM347" s="11"/>
    </row>
    <row r="348" spans="1:65">
      <c r="A348" s="16"/>
      <c r="B348" s="11"/>
      <c r="C348" s="17"/>
      <c r="D348" s="17"/>
      <c r="E348" s="17"/>
      <c r="F348" s="17"/>
      <c r="G348" s="17"/>
      <c r="H348" s="17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11"/>
      <c r="BA348" s="11"/>
      <c r="BB348" s="11"/>
      <c r="BC348" s="11"/>
      <c r="BD348" s="11"/>
      <c r="BE348" s="11"/>
      <c r="BF348" s="11"/>
      <c r="BG348" s="11"/>
      <c r="BH348" s="11"/>
      <c r="BI348" s="11"/>
      <c r="BJ348" s="11"/>
      <c r="BK348" s="11"/>
      <c r="BL348" s="11"/>
      <c r="BM348" s="11"/>
    </row>
    <row r="349" spans="1:65">
      <c r="A349" s="16"/>
      <c r="B349" s="11"/>
      <c r="C349" s="17"/>
      <c r="D349" s="17"/>
      <c r="E349" s="17"/>
      <c r="F349" s="17"/>
      <c r="G349" s="17"/>
      <c r="H349" s="17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  <c r="AT349" s="11"/>
      <c r="AU349" s="11"/>
      <c r="AV349" s="11"/>
      <c r="AW349" s="11"/>
      <c r="AX349" s="11"/>
      <c r="AY349" s="11"/>
      <c r="AZ349" s="11"/>
      <c r="BA349" s="11"/>
      <c r="BB349" s="11"/>
      <c r="BC349" s="11"/>
      <c r="BD349" s="11"/>
      <c r="BE349" s="11"/>
      <c r="BF349" s="11"/>
      <c r="BG349" s="11"/>
      <c r="BH349" s="11"/>
      <c r="BI349" s="11"/>
      <c r="BJ349" s="11"/>
      <c r="BK349" s="11"/>
      <c r="BL349" s="11"/>
      <c r="BM349" s="11"/>
    </row>
    <row r="350" spans="1:65">
      <c r="A350" s="16"/>
      <c r="B350" s="11"/>
      <c r="C350" s="17"/>
      <c r="D350" s="17"/>
      <c r="E350" s="17"/>
      <c r="F350" s="17"/>
      <c r="G350" s="17"/>
      <c r="H350" s="17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  <c r="AT350" s="11"/>
      <c r="AU350" s="11"/>
      <c r="AV350" s="11"/>
      <c r="AW350" s="11"/>
      <c r="AX350" s="11"/>
      <c r="AY350" s="11"/>
      <c r="AZ350" s="11"/>
      <c r="BA350" s="11"/>
      <c r="BB350" s="11"/>
      <c r="BC350" s="11"/>
      <c r="BD350" s="11"/>
      <c r="BE350" s="11"/>
      <c r="BF350" s="11"/>
      <c r="BG350" s="11"/>
      <c r="BH350" s="11"/>
      <c r="BI350" s="11"/>
      <c r="BJ350" s="11"/>
      <c r="BK350" s="11"/>
      <c r="BL350" s="11"/>
      <c r="BM350" s="11"/>
    </row>
    <row r="351" spans="1:65">
      <c r="A351" s="16"/>
      <c r="B351" s="11"/>
      <c r="C351" s="17"/>
      <c r="D351" s="17"/>
      <c r="E351" s="17"/>
      <c r="F351" s="17"/>
      <c r="G351" s="17"/>
      <c r="H351" s="17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  <c r="AT351" s="11"/>
      <c r="AU351" s="11"/>
      <c r="AV351" s="11"/>
      <c r="AW351" s="11"/>
      <c r="AX351" s="11"/>
      <c r="AY351" s="11"/>
      <c r="AZ351" s="11"/>
      <c r="BA351" s="11"/>
      <c r="BB351" s="11"/>
      <c r="BC351" s="11"/>
      <c r="BD351" s="11"/>
      <c r="BE351" s="11"/>
      <c r="BF351" s="11"/>
      <c r="BG351" s="11"/>
      <c r="BH351" s="11"/>
      <c r="BI351" s="11"/>
      <c r="BJ351" s="11"/>
      <c r="BK351" s="11"/>
      <c r="BL351" s="11"/>
      <c r="BM351" s="11"/>
    </row>
    <row r="352" spans="1:65">
      <c r="A352" s="16"/>
      <c r="B352" s="11"/>
      <c r="C352" s="17"/>
      <c r="D352" s="17"/>
      <c r="E352" s="17"/>
      <c r="F352" s="17"/>
      <c r="G352" s="17"/>
      <c r="H352" s="17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AT352" s="11"/>
      <c r="AU352" s="11"/>
      <c r="AV352" s="11"/>
      <c r="AW352" s="11"/>
      <c r="AX352" s="11"/>
      <c r="AY352" s="11"/>
      <c r="AZ352" s="11"/>
      <c r="BA352" s="11"/>
      <c r="BB352" s="11"/>
      <c r="BC352" s="11"/>
      <c r="BD352" s="11"/>
      <c r="BE352" s="11"/>
      <c r="BF352" s="11"/>
      <c r="BG352" s="11"/>
      <c r="BH352" s="11"/>
      <c r="BI352" s="11"/>
      <c r="BJ352" s="11"/>
      <c r="BK352" s="11"/>
      <c r="BL352" s="11"/>
      <c r="BM352" s="11"/>
    </row>
    <row r="353" spans="1:65">
      <c r="A353" s="16"/>
      <c r="B353" s="11"/>
      <c r="C353" s="17"/>
      <c r="D353" s="17"/>
      <c r="E353" s="17"/>
      <c r="F353" s="17"/>
      <c r="G353" s="17"/>
      <c r="H353" s="17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  <c r="AT353" s="11"/>
      <c r="AU353" s="11"/>
      <c r="AV353" s="11"/>
      <c r="AW353" s="11"/>
      <c r="AX353" s="11"/>
      <c r="AY353" s="11"/>
      <c r="AZ353" s="11"/>
      <c r="BA353" s="11"/>
      <c r="BB353" s="11"/>
      <c r="BC353" s="11"/>
      <c r="BD353" s="11"/>
      <c r="BE353" s="11"/>
      <c r="BF353" s="11"/>
      <c r="BG353" s="11"/>
      <c r="BH353" s="11"/>
      <c r="BI353" s="11"/>
      <c r="BJ353" s="11"/>
      <c r="BK353" s="11"/>
      <c r="BL353" s="11"/>
      <c r="BM353" s="11"/>
    </row>
  </sheetData>
  <mergeCells count="126">
    <mergeCell ref="A188:A189"/>
    <mergeCell ref="B188:B189"/>
    <mergeCell ref="C188:G188"/>
    <mergeCell ref="A207:A208"/>
    <mergeCell ref="B207:B208"/>
    <mergeCell ref="C207:G207"/>
    <mergeCell ref="A54:A55"/>
    <mergeCell ref="B54:B55"/>
    <mergeCell ref="C54:G54"/>
    <mergeCell ref="A99:A100"/>
    <mergeCell ref="B99:B100"/>
    <mergeCell ref="C99:G99"/>
    <mergeCell ref="B70:B71"/>
    <mergeCell ref="C70:C71"/>
    <mergeCell ref="D70:D71"/>
    <mergeCell ref="E70:E71"/>
    <mergeCell ref="F70:F71"/>
    <mergeCell ref="G70:G71"/>
    <mergeCell ref="B94:B95"/>
    <mergeCell ref="C94:C95"/>
    <mergeCell ref="D94:D95"/>
    <mergeCell ref="E94:E95"/>
    <mergeCell ref="F94:F95"/>
    <mergeCell ref="G94:G95"/>
    <mergeCell ref="A223:G223"/>
    <mergeCell ref="A224:G224"/>
    <mergeCell ref="A225:G225"/>
    <mergeCell ref="A29:A30"/>
    <mergeCell ref="B29:B30"/>
    <mergeCell ref="C29:G29"/>
    <mergeCell ref="B31:B35"/>
    <mergeCell ref="C31:C35"/>
    <mergeCell ref="D31:D35"/>
    <mergeCell ref="E31:E35"/>
    <mergeCell ref="F31:F35"/>
    <mergeCell ref="G31:G35"/>
    <mergeCell ref="A79:A80"/>
    <mergeCell ref="B79:B80"/>
    <mergeCell ref="C79:G79"/>
    <mergeCell ref="B81:B82"/>
    <mergeCell ref="C81:C82"/>
    <mergeCell ref="D81:D82"/>
    <mergeCell ref="E81:E82"/>
    <mergeCell ref="F81:F82"/>
    <mergeCell ref="G81:G82"/>
    <mergeCell ref="B90:B91"/>
    <mergeCell ref="C90:C91"/>
    <mergeCell ref="D90:D91"/>
    <mergeCell ref="H12:H13"/>
    <mergeCell ref="B41:B42"/>
    <mergeCell ref="C41:C42"/>
    <mergeCell ref="D41:D42"/>
    <mergeCell ref="E41:E42"/>
    <mergeCell ref="F41:F42"/>
    <mergeCell ref="G41:G42"/>
    <mergeCell ref="H15:H16"/>
    <mergeCell ref="B38:B39"/>
    <mergeCell ref="C38:C39"/>
    <mergeCell ref="D38:D39"/>
    <mergeCell ref="E38:E39"/>
    <mergeCell ref="F38:F39"/>
    <mergeCell ref="G38:G39"/>
    <mergeCell ref="H19:H20"/>
    <mergeCell ref="B47:B48"/>
    <mergeCell ref="C47:C48"/>
    <mergeCell ref="D47:D48"/>
    <mergeCell ref="E47:E48"/>
    <mergeCell ref="F47:F48"/>
    <mergeCell ref="G47:G48"/>
    <mergeCell ref="H21:H22"/>
    <mergeCell ref="B45:B46"/>
    <mergeCell ref="C45:C46"/>
    <mergeCell ref="H23:H24"/>
    <mergeCell ref="H40:H41"/>
    <mergeCell ref="B49:B50"/>
    <mergeCell ref="E90:E91"/>
    <mergeCell ref="F90:F91"/>
    <mergeCell ref="G90:G91"/>
    <mergeCell ref="B87:B88"/>
    <mergeCell ref="C87:C88"/>
    <mergeCell ref="D87:D88"/>
    <mergeCell ref="E87:E88"/>
    <mergeCell ref="F87:F88"/>
    <mergeCell ref="G87:G88"/>
    <mergeCell ref="B92:B93"/>
    <mergeCell ref="C92:C93"/>
    <mergeCell ref="D92:D93"/>
    <mergeCell ref="E92:E93"/>
    <mergeCell ref="F92:F93"/>
    <mergeCell ref="G92:G93"/>
    <mergeCell ref="B104:B105"/>
    <mergeCell ref="C104:C105"/>
    <mergeCell ref="D104:D105"/>
    <mergeCell ref="E104:E105"/>
    <mergeCell ref="F104:F105"/>
    <mergeCell ref="G104:G105"/>
    <mergeCell ref="B96:B97"/>
    <mergeCell ref="C96:C97"/>
    <mergeCell ref="D96:D97"/>
    <mergeCell ref="E96:E97"/>
    <mergeCell ref="F96:F97"/>
    <mergeCell ref="G96:G97"/>
    <mergeCell ref="A10:G10"/>
    <mergeCell ref="A4:G4"/>
    <mergeCell ref="B216:B217"/>
    <mergeCell ref="A210:A211"/>
    <mergeCell ref="G216:G217"/>
    <mergeCell ref="C192:C193"/>
    <mergeCell ref="C194:C195"/>
    <mergeCell ref="G194:G195"/>
    <mergeCell ref="B192:B193"/>
    <mergeCell ref="G192:G193"/>
    <mergeCell ref="B194:B195"/>
    <mergeCell ref="B137:B138"/>
    <mergeCell ref="A173:A174"/>
    <mergeCell ref="B173:B174"/>
    <mergeCell ref="A129:A130"/>
    <mergeCell ref="B129:B130"/>
    <mergeCell ref="C129:G129"/>
    <mergeCell ref="B131:B132"/>
    <mergeCell ref="C131:C132"/>
    <mergeCell ref="D131:D132"/>
    <mergeCell ref="E131:E132"/>
    <mergeCell ref="F131:F132"/>
    <mergeCell ref="G131:G132"/>
    <mergeCell ref="C173:G173"/>
  </mergeCells>
  <pageMargins left="0.7" right="0.7" top="0.75" bottom="0.75" header="0.3" footer="0.3"/>
  <pageSetup paperSize="9" firstPageNumber="118" orientation="landscape" useFirstPageNumber="1" verticalDpi="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"/>
    </sheetView>
  </sheetViews>
  <sheetFormatPr defaultRowHeight="15"/>
  <sheetData>
    <row r="1" spans="1:1">
      <c r="A1">
        <f>8148275/103*3</f>
        <v>237328.39805825244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SJP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Bursar</dc:creator>
  <cp:lastModifiedBy>Registrar's Office  piyumi</cp:lastModifiedBy>
  <cp:lastPrinted>2012-09-26T11:32:59Z</cp:lastPrinted>
  <dcterms:created xsi:type="dcterms:W3CDTF">2011-03-15T11:15:59Z</dcterms:created>
  <dcterms:modified xsi:type="dcterms:W3CDTF">2013-05-27T06:08:12Z</dcterms:modified>
</cp:coreProperties>
</file>